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i Goyal\Desktop\Analyses Projects\Crowdfunding Analysis\"/>
    </mc:Choice>
  </mc:AlternateContent>
  <xr:revisionPtr revIDLastSave="0" documentId="13_ncr:1_{A263C25A-B361-429B-BFBF-D0F8B5E4D0E6}" xr6:coauthVersionLast="46" xr6:coauthVersionMax="46" xr10:uidLastSave="{00000000-0000-0000-0000-000000000000}"/>
  <bookViews>
    <workbookView xWindow="-28920" yWindow="-1095" windowWidth="29040" windowHeight="15840" tabRatio="709" activeTab="6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Edinburgh Research" sheetId="5" r:id="rId4"/>
    <sheet name="Theater Outcomes by Launch Date" sheetId="14" r:id="rId5"/>
    <sheet name="Kickstarter" sheetId="1" r:id="rId6"/>
    <sheet name="Outcomes Based on Goals" sheetId="15" r:id="rId7"/>
  </sheets>
  <definedNames>
    <definedName name="_xlnm._FilterDatabase" localSheetId="5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H8" i="15" s="1"/>
  <c r="D7" i="15"/>
  <c r="D6" i="15"/>
  <c r="D5" i="15"/>
  <c r="D4" i="15"/>
  <c r="D3" i="15"/>
  <c r="F2" i="5"/>
  <c r="F3" i="5"/>
  <c r="F4" i="5"/>
  <c r="F5" i="5"/>
  <c r="F6" i="5"/>
  <c r="D2" i="15"/>
  <c r="C13" i="15"/>
  <c r="C12" i="15"/>
  <c r="C11" i="15"/>
  <c r="C10" i="15"/>
  <c r="C9" i="15"/>
  <c r="G9" i="15" s="1"/>
  <c r="C8" i="15"/>
  <c r="C7" i="15"/>
  <c r="G7" i="15" s="1"/>
  <c r="C6" i="15"/>
  <c r="C5" i="15"/>
  <c r="C4" i="15"/>
  <c r="C3" i="15"/>
  <c r="C2" i="15"/>
  <c r="B13" i="15"/>
  <c r="B12" i="15"/>
  <c r="B11" i="15"/>
  <c r="B10" i="15"/>
  <c r="E10" i="15" s="1"/>
  <c r="B9" i="15"/>
  <c r="E9" i="15" s="1"/>
  <c r="B8" i="15"/>
  <c r="E8" i="15" s="1"/>
  <c r="B7" i="15"/>
  <c r="E7" i="15" s="1"/>
  <c r="B6" i="15"/>
  <c r="B5" i="15"/>
  <c r="B4" i="15"/>
  <c r="B3" i="15"/>
  <c r="B2" i="15"/>
  <c r="D2" i="5"/>
  <c r="D3" i="5"/>
  <c r="D4" i="5"/>
  <c r="D5" i="5"/>
  <c r="D6" i="5"/>
  <c r="C2" i="5"/>
  <c r="C3" i="5"/>
  <c r="C4" i="5"/>
  <c r="C5" i="5"/>
  <c r="C6" i="5"/>
  <c r="B3" i="5"/>
  <c r="B4" i="5"/>
  <c r="B2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U9" i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15" l="1"/>
  <c r="H7" i="15"/>
  <c r="F5" i="15"/>
  <c r="G10" i="15"/>
  <c r="H9" i="15"/>
  <c r="H10" i="15"/>
  <c r="G5" i="15"/>
  <c r="G13" i="15"/>
  <c r="H12" i="15"/>
  <c r="H13" i="15"/>
  <c r="E2" i="15"/>
  <c r="F2" i="15" s="1"/>
  <c r="E6" i="15"/>
  <c r="F6" i="15" s="1"/>
  <c r="F10" i="15"/>
  <c r="E13" i="15"/>
  <c r="F13" i="15" s="1"/>
  <c r="E5" i="15"/>
  <c r="H5" i="15" s="1"/>
  <c r="F9" i="15"/>
  <c r="E12" i="15"/>
  <c r="G12" i="15" s="1"/>
  <c r="E4" i="15"/>
  <c r="G4" i="15" s="1"/>
  <c r="F8" i="15"/>
  <c r="E11" i="15"/>
  <c r="F11" i="15" s="1"/>
  <c r="E3" i="15"/>
  <c r="F3" i="15" s="1"/>
  <c r="F7" i="15"/>
  <c r="H4" i="15" l="1"/>
  <c r="G11" i="15"/>
  <c r="F4" i="15"/>
  <c r="H11" i="15"/>
  <c r="H2" i="15"/>
  <c r="H3" i="15"/>
  <c r="G2" i="15"/>
  <c r="H6" i="15"/>
  <c r="G6" i="15"/>
  <c r="G3" i="15"/>
  <c r="F12" i="15"/>
</calcChain>
</file>

<file path=xl/sharedStrings.xml><?xml version="1.0" encoding="utf-8"?>
<sst xmlns="http://schemas.openxmlformats.org/spreadsheetml/2006/main" count="33035" uniqueCount="8407">
  <si>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</si>
  <si>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</si>
  <si>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</si>
  <si>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</si>
  <si>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</si>
  <si>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</si>
  <si>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</si>
  <si>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</si>
  <si>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</si>
  <si>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</si>
  <si>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</si>
  <si>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</si>
  <si>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</si>
  <si>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</si>
  <si>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</si>
  <si>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</si>
  <si>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</si>
  <si>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</si>
  <si>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</si>
  <si>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</si>
  <si>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</si>
  <si>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</si>
  <si>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</si>
  <si>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</si>
  <si>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</si>
  <si>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</si>
  <si>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</si>
  <si>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</si>
  <si>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</si>
  <si>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</si>
  <si>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</si>
  <si>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</si>
  <si>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</si>
  <si>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</si>
  <si>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</si>
  <si>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</si>
  <si>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</si>
  <si>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</si>
  <si>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</si>
  <si>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</si>
  <si>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</si>
  <si>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</si>
  <si>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</si>
  <si>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</si>
  <si>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</si>
  <si>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</si>
  <si>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</si>
  <si>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</si>
  <si>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</si>
  <si>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</si>
  <si>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</si>
  <si>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</si>
  <si>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</si>
  <si>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</si>
  <si>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</si>
  <si>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</si>
  <si>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</si>
  <si>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</si>
  <si>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</si>
  <si>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</si>
  <si>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</si>
  <si>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</si>
  <si>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</si>
  <si>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</si>
  <si>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</si>
  <si>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</si>
  <si>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</si>
  <si>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</si>
  <si>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</si>
  <si>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</si>
  <si>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</si>
  <si>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</si>
  <si>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</si>
  <si>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</si>
  <si>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</si>
  <si>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</si>
  <si>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</si>
  <si>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</si>
  <si>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</si>
  <si>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</si>
  <si>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</si>
  <si>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</si>
  <si>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</si>
  <si>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</si>
  <si>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</si>
  <si>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</si>
  <si>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</si>
  <si>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</si>
  <si>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</si>
  <si>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</si>
  <si>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</si>
  <si>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</si>
  <si>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</si>
  <si>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</si>
  <si>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</si>
  <si>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</si>
  <si>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</si>
  <si>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</si>
  <si>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</si>
  <si>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</si>
  <si>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</si>
  <si>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</si>
  <si>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</si>
  <si>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</si>
  <si>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</si>
  <si>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</si>
  <si>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</si>
  <si>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</si>
  <si>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</si>
  <si>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</si>
  <si>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</si>
  <si>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</si>
  <si>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</si>
  <si>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</si>
  <si>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</si>
  <si>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</si>
  <si>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</si>
  <si>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</si>
  <si>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</si>
  <si>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</si>
  <si>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</si>
  <si>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</si>
  <si>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</si>
  <si>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</si>
  <si>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</si>
  <si>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</si>
  <si>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</si>
  <si>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</si>
  <si>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</si>
  <si>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</si>
  <si>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</si>
  <si>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</si>
  <si>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</si>
  <si>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</si>
  <si>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</si>
  <si>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</si>
  <si>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</si>
  <si>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</si>
  <si>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</si>
  <si>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</si>
  <si>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</si>
  <si>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</si>
  <si>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</si>
  <si>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</si>
  <si>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</si>
  <si>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</si>
  <si>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</si>
  <si>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</si>
  <si>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</si>
  <si>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</si>
  <si>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</si>
  <si>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</si>
  <si>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</si>
  <si>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</si>
  <si>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</si>
  <si>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</si>
  <si>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</si>
  <si>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</si>
  <si>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</si>
  <si>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</si>
  <si>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</si>
  <si>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</si>
  <si>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</si>
  <si>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</si>
  <si>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</si>
  <si>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</si>
  <si>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</si>
  <si>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</si>
  <si>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</si>
  <si>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</si>
  <si>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</si>
  <si>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</si>
  <si>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</si>
  <si>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</si>
  <si>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</si>
  <si>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</si>
  <si>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</si>
  <si>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</si>
  <si>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</si>
  <si>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</si>
  <si>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</si>
  <si>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</si>
  <si>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</si>
  <si>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</si>
  <si>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</si>
  <si>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</si>
  <si>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</si>
  <si>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</si>
  <si>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</si>
  <si>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</si>
  <si>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</si>
  <si>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</si>
  <si>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</si>
  <si>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</si>
  <si>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</si>
  <si>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</si>
  <si>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</si>
  <si>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</si>
  <si>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</si>
  <si>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</si>
  <si>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</si>
  <si>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</si>
  <si>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</si>
  <si>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</si>
  <si>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</si>
  <si>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</si>
  <si>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</si>
  <si>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</si>
  <si>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</si>
  <si>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</si>
  <si>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</si>
  <si>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</si>
  <si>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</si>
  <si>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</si>
  <si>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</si>
  <si>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</si>
  <si>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</si>
  <si>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</si>
  <si>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</si>
  <si>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</si>
  <si>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</si>
  <si>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</si>
  <si>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</si>
  <si>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</si>
  <si>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</si>
  <si>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</si>
  <si>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</si>
  <si>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</si>
  <si>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</si>
  <si>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</si>
  <si>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</si>
  <si>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</si>
  <si>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</si>
  <si>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</si>
  <si>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</si>
  <si>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</si>
  <si>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</si>
  <si>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</si>
  <si>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</si>
  <si>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</si>
  <si>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</si>
  <si>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</si>
  <si>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</si>
  <si>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</si>
  <si>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</si>
  <si>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</si>
  <si>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</si>
  <si>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</si>
  <si>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</si>
  <si>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</si>
  <si>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</si>
  <si>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</si>
  <si>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</si>
  <si>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</si>
  <si>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</si>
  <si>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</si>
  <si>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</si>
  <si>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</si>
  <si>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</si>
  <si>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</si>
  <si>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</si>
  <si>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</si>
  <si>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</si>
  <si>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</si>
  <si>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</si>
  <si>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</si>
  <si>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</si>
  <si>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</si>
  <si>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</si>
  <si>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</si>
  <si>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</si>
  <si>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</si>
  <si>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</si>
  <si>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</si>
  <si>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</si>
  <si>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</si>
  <si>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</si>
  <si>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</si>
  <si>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</si>
  <si>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</si>
  <si>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</si>
  <si>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</si>
  <si>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</si>
  <si>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</si>
  <si>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</si>
  <si>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</si>
  <si>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</si>
  <si>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</si>
  <si>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</si>
  <si>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</si>
  <si>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</si>
  <si>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</si>
  <si>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</si>
  <si>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</si>
  <si>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</si>
  <si>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</si>
  <si>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</si>
  <si>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</si>
  <si>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</si>
  <si>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</si>
  <si>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</si>
  <si>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</si>
  <si>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</si>
  <si>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</si>
  <si>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</si>
  <si>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</si>
  <si>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</si>
  <si>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</si>
  <si>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</si>
  <si>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</si>
  <si>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</si>
  <si>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</si>
  <si>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</si>
  <si>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</si>
  <si>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</si>
  <si>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</si>
  <si>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</si>
  <si>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</si>
  <si>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</si>
  <si>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</si>
  <si>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</si>
  <si>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</si>
  <si>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</si>
  <si>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</si>
  <si>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</si>
  <si>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</si>
  <si>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</si>
  <si>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</si>
  <si>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</si>
  <si>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</si>
  <si>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</si>
  <si>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</si>
  <si>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</si>
  <si>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</si>
  <si>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</si>
  <si>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</si>
  <si>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</si>
  <si>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</si>
  <si>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</si>
  <si>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</si>
  <si>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</si>
  <si>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</si>
  <si>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</si>
  <si>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</si>
  <si>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</si>
  <si>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</si>
  <si>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</si>
  <si>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</si>
  <si>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</si>
  <si>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</si>
  <si>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</si>
  <si>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</si>
  <si>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</si>
  <si>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</si>
  <si>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</si>
  <si>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</si>
  <si>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</si>
  <si>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</si>
  <si>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</si>
  <si>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</si>
  <si>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</si>
  <si>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</si>
  <si>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</si>
  <si>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</si>
  <si>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</si>
  <si>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</si>
  <si>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</si>
  <si>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</si>
  <si>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</si>
  <si>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</si>
  <si>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</si>
  <si>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</si>
  <si>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</si>
  <si>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</si>
  <si>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</si>
  <si>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</si>
  <si>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</si>
  <si>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</si>
  <si>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</si>
  <si>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</si>
  <si>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</si>
  <si>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</si>
  <si>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</si>
  <si>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</si>
  <si>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</si>
  <si>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</si>
  <si>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</si>
  <si>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</si>
  <si>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</si>
  <si>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</si>
  <si>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</si>
  <si>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</si>
  <si>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</si>
  <si>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</si>
  <si>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</si>
  <si>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</si>
  <si>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</si>
  <si>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</si>
  <si>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</si>
  <si>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</si>
  <si>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</si>
  <si>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</si>
  <si>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</si>
  <si>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</si>
  <si>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</si>
  <si>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</si>
  <si>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</si>
  <si>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</si>
  <si>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</si>
  <si>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</si>
  <si>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</si>
  <si>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</si>
  <si>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</si>
  <si>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</si>
  <si>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</si>
  <si>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</si>
  <si>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</si>
  <si>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</si>
  <si>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</si>
  <si>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</si>
  <si>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</si>
  <si>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</si>
  <si>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</si>
  <si>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</si>
  <si>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</si>
  <si>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</si>
  <si>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</si>
  <si>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</si>
  <si>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</si>
  <si>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</si>
  <si>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</si>
  <si>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</si>
  <si>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</si>
  <si>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</si>
  <si>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</si>
  <si>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</si>
  <si>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</si>
  <si>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</si>
  <si>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</si>
  <si>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</si>
  <si>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</si>
  <si>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</si>
  <si>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</si>
  <si>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</si>
  <si>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</si>
  <si>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</si>
  <si>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</si>
  <si>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</si>
  <si>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</si>
  <si>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</si>
  <si>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</si>
  <si>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</si>
  <si>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</si>
  <si>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</si>
  <si>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</si>
  <si>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</si>
  <si>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</si>
  <si>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</si>
  <si>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</si>
  <si>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</si>
  <si>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</si>
  <si>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</si>
  <si>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</si>
  <si>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</si>
  <si>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</si>
  <si>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</si>
  <si>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</si>
  <si>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</si>
  <si>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</si>
  <si>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</si>
  <si>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</si>
  <si>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</si>
  <si>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</si>
  <si>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</si>
  <si>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</si>
  <si>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</si>
  <si>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</si>
  <si>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</si>
  <si>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</si>
  <si>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</si>
  <si>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</si>
  <si>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</si>
  <si>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</si>
  <si>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</si>
  <si>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</si>
  <si>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</si>
  <si>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</si>
  <si>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</si>
  <si>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</si>
  <si>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</si>
  <si>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</si>
  <si>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</si>
  <si>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</si>
  <si>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</si>
  <si>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</si>
  <si>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</si>
  <si>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</si>
  <si>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</si>
  <si>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</si>
  <si>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</si>
  <si>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</si>
  <si>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</si>
  <si>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</si>
  <si>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</si>
  <si>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</si>
  <si>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</si>
  <si>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</si>
  <si>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</si>
  <si>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</si>
  <si>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</si>
  <si>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</si>
  <si>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</si>
  <si>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</si>
  <si>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</si>
  <si>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</si>
  <si>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</si>
  <si>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</si>
  <si>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</si>
  <si>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</si>
  <si>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</si>
  <si>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</si>
  <si>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</si>
  <si>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</si>
  <si>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</si>
  <si>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</si>
  <si>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</si>
  <si>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</si>
  <si>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</si>
  <si>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</si>
  <si>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</si>
  <si>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</si>
  <si>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</si>
  <si>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</si>
  <si>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</si>
  <si>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</si>
  <si>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</si>
  <si>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</si>
  <si>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</si>
  <si>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</si>
  <si>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</si>
  <si>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</si>
  <si>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</si>
  <si>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</si>
  <si>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</si>
  <si>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</si>
  <si>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</si>
  <si>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</si>
  <si>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</si>
  <si>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</si>
  <si>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</si>
  <si>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</si>
  <si>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</si>
  <si>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</si>
  <si>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</si>
  <si>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</si>
  <si>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</si>
  <si>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</si>
  <si>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</si>
  <si>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</si>
  <si>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</si>
  <si>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</si>
  <si>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</si>
  <si>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</si>
  <si>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</si>
  <si>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</si>
  <si>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</si>
  <si>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</si>
  <si>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</si>
  <si>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</si>
  <si>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</si>
  <si>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</si>
  <si>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</si>
  <si>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</si>
  <si>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</si>
  <si>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</si>
  <si>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</si>
  <si>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</si>
  <si>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</si>
  <si>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</si>
  <si>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</si>
  <si>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</si>
  <si>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</si>
  <si>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</si>
  <si>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</si>
  <si>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</si>
  <si>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</si>
  <si>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</si>
  <si>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</si>
  <si>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</si>
  <si>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</si>
  <si>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</si>
  <si>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</si>
  <si>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</si>
  <si>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</si>
  <si>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</si>
  <si>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</si>
  <si>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</si>
  <si>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</si>
  <si>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</si>
  <si>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</si>
  <si>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</si>
  <si>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</si>
  <si>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</si>
  <si>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</si>
  <si>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</si>
  <si>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</si>
  <si>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</si>
  <si>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</si>
  <si>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</si>
  <si>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</si>
  <si>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</si>
  <si>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</si>
  <si>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</si>
  <si>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</si>
  <si>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</si>
  <si>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</si>
  <si>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</si>
  <si>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</si>
  <si>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</si>
  <si>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</si>
  <si>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</si>
  <si>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</si>
  <si>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</si>
  <si>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</si>
  <si>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</si>
  <si>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</si>
  <si>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</si>
  <si>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</si>
  <si>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</si>
  <si>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</si>
  <si>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</si>
  <si>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</si>
  <si>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</si>
  <si>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</si>
  <si>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</si>
  <si>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</si>
  <si>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</si>
  <si>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</si>
  <si>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</si>
  <si>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</si>
  <si>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</si>
  <si>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</si>
  <si>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</si>
  <si>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</si>
  <si>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</si>
  <si>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</si>
  <si>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</si>
  <si>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</si>
  <si>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</si>
  <si>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</si>
  <si>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</si>
  <si>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</si>
  <si>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</si>
  <si>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</si>
  <si>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</si>
  <si>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</si>
  <si>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</si>
  <si>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</si>
  <si>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</si>
  <si>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</si>
  <si>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</si>
  <si>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</si>
  <si>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</si>
  <si>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</si>
  <si>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</si>
  <si>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</si>
  <si>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</si>
  <si>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</si>
  <si>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</si>
  <si>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</si>
  <si>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</si>
  <si>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</si>
  <si>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</si>
  <si>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</si>
  <si>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</si>
  <si>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</si>
  <si>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</si>
  <si>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</si>
  <si>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</si>
  <si>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</si>
  <si>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</si>
  <si>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</si>
  <si>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</si>
  <si>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</si>
  <si>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</si>
  <si>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</si>
  <si>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</si>
  <si>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</si>
  <si>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</si>
  <si>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</si>
  <si>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</si>
  <si>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</si>
  <si>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</si>
  <si>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</si>
  <si>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</si>
  <si>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</si>
  <si>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</si>
  <si>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</si>
  <si>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</si>
  <si>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</si>
  <si>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</si>
  <si>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</si>
  <si>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</si>
  <si>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</si>
  <si>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</si>
  <si>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</si>
  <si>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</si>
  <si>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</si>
  <si>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</si>
  <si>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</si>
  <si>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</si>
  <si>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</si>
  <si>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</si>
  <si>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</si>
  <si>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</si>
  <si>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</si>
  <si>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</si>
  <si>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</si>
  <si>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</si>
  <si>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</si>
  <si>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</si>
  <si>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</si>
  <si>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</si>
  <si>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</si>
  <si>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</si>
  <si>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</si>
  <si>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</si>
  <si>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</si>
  <si>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</si>
  <si>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</si>
  <si>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</si>
  <si>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</si>
  <si>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</si>
  <si>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</si>
  <si>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</si>
  <si>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</si>
  <si>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</si>
  <si>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</si>
  <si>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</si>
  <si>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</si>
  <si>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</si>
  <si>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</si>
  <si>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</si>
  <si>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</si>
  <si>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</si>
  <si>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</si>
  <si>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</si>
  <si>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</si>
  <si>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</si>
  <si>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</si>
  <si>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</si>
  <si>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</si>
  <si>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</si>
  <si>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</si>
  <si>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</si>
  <si>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</si>
  <si>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</si>
  <si>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</si>
  <si>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</si>
  <si>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</si>
  <si>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</si>
  <si>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</si>
  <si>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</si>
  <si>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</si>
  <si>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</si>
  <si>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</si>
  <si>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</si>
  <si>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</si>
  <si>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</si>
  <si>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</si>
  <si>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</si>
  <si>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</si>
  <si>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</si>
  <si>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</si>
  <si>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</si>
  <si>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</si>
  <si>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</si>
  <si>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</si>
  <si>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</si>
  <si>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</si>
  <si>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</si>
  <si>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</si>
  <si>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</si>
  <si>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</si>
  <si>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</si>
  <si>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</si>
  <si>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</si>
  <si>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</si>
  <si>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</si>
  <si>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</si>
  <si>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</si>
  <si>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</si>
  <si>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</si>
  <si>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</si>
  <si>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</si>
  <si>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</si>
  <si>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</si>
  <si>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</si>
  <si>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</si>
  <si>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</si>
  <si>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</si>
  <si>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</si>
  <si>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</si>
  <si>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</si>
  <si>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</si>
  <si>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</si>
  <si>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</si>
  <si>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</si>
  <si>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</si>
  <si>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</si>
  <si>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</si>
  <si>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</si>
  <si>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</si>
  <si>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</si>
  <si>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</si>
  <si>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</si>
  <si>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</si>
  <si>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</si>
  <si>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</si>
  <si>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</si>
  <si>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</si>
  <si>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</si>
  <si>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</si>
  <si>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</si>
  <si>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</si>
  <si>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</si>
  <si>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</si>
  <si>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</si>
  <si>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</si>
  <si>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</si>
  <si>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</si>
  <si>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</si>
  <si>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</si>
  <si>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</si>
  <si>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</si>
  <si>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</si>
  <si>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</si>
  <si>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</si>
  <si>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</si>
  <si>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</si>
  <si>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</si>
  <si>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</si>
  <si>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</si>
  <si>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</si>
  <si>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</si>
  <si>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</si>
  <si>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</si>
  <si>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</si>
  <si>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</si>
  <si>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</si>
  <si>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</si>
  <si>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</si>
  <si>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</si>
  <si>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</si>
  <si>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</si>
  <si>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</si>
  <si>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</si>
  <si>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</si>
  <si>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</si>
  <si>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</si>
  <si>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</si>
  <si>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</si>
  <si>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</si>
  <si>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</si>
  <si>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</si>
  <si>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</si>
  <si>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</si>
  <si>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</si>
  <si>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</si>
  <si>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</si>
  <si>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</si>
  <si>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</si>
  <si>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</si>
  <si>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</si>
  <si>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</si>
  <si>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</si>
  <si>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</si>
  <si>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</si>
  <si>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</si>
  <si>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</si>
  <si>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</si>
  <si>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</si>
  <si>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</si>
  <si>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</si>
  <si>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</si>
  <si>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</si>
  <si>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</si>
  <si>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</si>
  <si>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</si>
  <si>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</si>
  <si>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</si>
  <si>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</si>
  <si>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</si>
  <si>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</si>
  <si>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</si>
  <si>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</si>
  <si>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</si>
  <si>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</si>
  <si>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</si>
  <si>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</si>
  <si>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</si>
  <si>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</si>
  <si>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</si>
  <si>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</si>
  <si>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</si>
  <si>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</si>
  <si>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</si>
  <si>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</si>
  <si>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</si>
  <si>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</si>
  <si>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</si>
  <si>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</si>
  <si>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</si>
  <si>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</si>
  <si>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</si>
  <si>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</si>
  <si>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</si>
  <si>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</si>
  <si>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</si>
  <si>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</si>
  <si>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</si>
  <si>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</si>
  <si>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</si>
  <si>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</si>
  <si>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</si>
  <si>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</si>
  <si>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</si>
  <si>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</si>
  <si>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</si>
  <si>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</si>
  <si>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</si>
  <si>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</si>
  <si>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</si>
  <si>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</si>
  <si>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</si>
  <si>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</si>
  <si>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</si>
  <si>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</si>
  <si>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</si>
  <si>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</si>
  <si>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</si>
  <si>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</si>
  <si>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</si>
  <si>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</si>
  <si>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</si>
  <si>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</si>
  <si>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</si>
  <si>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</si>
  <si>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</si>
  <si>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</si>
  <si>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</si>
  <si>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</si>
  <si>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</si>
  <si>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</si>
  <si>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</si>
  <si>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</si>
  <si>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</si>
  <si>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</si>
  <si>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</si>
  <si>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</si>
  <si>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</si>
  <si>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</si>
  <si>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</si>
  <si>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</si>
  <si>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</si>
  <si>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</si>
  <si>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</si>
  <si>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</si>
  <si>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</si>
  <si>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</si>
  <si>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</si>
  <si>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</si>
  <si>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</si>
  <si>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</si>
  <si>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</si>
  <si>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</si>
  <si>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</si>
  <si>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</si>
  <si>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</si>
  <si>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</si>
  <si>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</si>
  <si>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</si>
  <si>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</si>
  <si>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</si>
  <si>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</si>
  <si>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</si>
  <si>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</si>
  <si>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</si>
  <si>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</si>
  <si>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</si>
  <si>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</si>
  <si>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</si>
  <si>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</si>
  <si>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</si>
  <si>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</si>
  <si>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</si>
  <si>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</si>
  <si>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</si>
  <si>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</si>
  <si>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</si>
  <si>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</si>
  <si>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</si>
  <si>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</si>
  <si>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</si>
  <si>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</si>
  <si>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</si>
  <si>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</si>
  <si>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</si>
  <si>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</si>
  <si>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</si>
  <si>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</si>
  <si>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</si>
  <si>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</si>
  <si>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</si>
  <si>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</si>
  <si>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</si>
  <si>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</si>
  <si>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</si>
  <si>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</si>
  <si>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</si>
  <si>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</si>
  <si>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</si>
  <si>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</si>
  <si>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</si>
  <si>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</si>
  <si>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</si>
  <si>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</si>
  <si>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</si>
  <si>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</si>
  <si>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</si>
  <si>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</si>
  <si>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</si>
  <si>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</si>
  <si>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</si>
  <si>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</si>
  <si>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</si>
  <si>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</si>
  <si>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</si>
  <si>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</si>
  <si>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</si>
  <si>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</si>
  <si>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</si>
  <si>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</si>
  <si>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</si>
  <si>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</si>
  <si>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</si>
  <si>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</si>
  <si>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</si>
  <si>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</si>
  <si>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</si>
  <si>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</si>
  <si>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</si>
  <si>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</si>
  <si>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</si>
  <si>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</si>
  <si>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</si>
  <si>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</si>
  <si>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</si>
  <si>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</si>
  <si>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</si>
  <si>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</si>
  <si>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</si>
  <si>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</si>
  <si>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</si>
  <si>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</si>
  <si>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</si>
  <si>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</si>
  <si>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</si>
  <si>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</si>
  <si>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</si>
  <si>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</si>
  <si>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</si>
  <si>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</si>
  <si>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</si>
  <si>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</si>
  <si>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</si>
  <si>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</si>
  <si>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</si>
  <si>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</si>
  <si>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</si>
  <si>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</si>
  <si>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</si>
  <si>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</si>
  <si>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</si>
  <si>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</si>
  <si>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</si>
  <si>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</si>
  <si>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</si>
  <si>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</si>
  <si>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</si>
  <si>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</si>
  <si>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</si>
  <si>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</si>
  <si>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</si>
  <si>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</si>
  <si>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</si>
  <si>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</si>
  <si>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</si>
  <si>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</si>
  <si>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</si>
  <si>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</si>
  <si>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</si>
  <si>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</si>
  <si>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</si>
  <si>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</si>
  <si>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</si>
  <si>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</si>
  <si>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</si>
  <si>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</si>
  <si>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</si>
  <si>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</si>
  <si>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</si>
  <si>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</si>
  <si>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</si>
  <si>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</si>
  <si>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</si>
  <si>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</si>
  <si>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</si>
  <si>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</si>
  <si>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</si>
  <si>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</si>
  <si>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</si>
  <si>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</si>
  <si>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</si>
  <si>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</si>
  <si>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</si>
  <si>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</si>
  <si>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</si>
  <si>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</si>
  <si>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</si>
  <si>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</si>
  <si>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</si>
  <si>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</si>
  <si>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</si>
  <si>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</si>
  <si>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</si>
  <si>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</si>
  <si>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</si>
  <si>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</si>
  <si>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</si>
  <si>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</si>
  <si>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</si>
  <si>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</si>
  <si>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</si>
  <si>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</si>
  <si>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</si>
  <si>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</si>
  <si>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</si>
  <si>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</si>
  <si>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</si>
  <si>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</si>
  <si>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</si>
  <si>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</si>
  <si>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</si>
  <si>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</si>
  <si>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</si>
  <si>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</si>
  <si>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</si>
  <si>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</si>
  <si>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</si>
  <si>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</si>
  <si>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</si>
  <si>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</si>
  <si>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</si>
  <si>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</si>
  <si>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</si>
  <si>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</si>
  <si>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</si>
  <si>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</si>
  <si>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</si>
  <si>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</si>
  <si>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</si>
  <si>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</si>
  <si>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</si>
  <si>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</si>
  <si>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</si>
  <si>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</si>
  <si>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</si>
  <si>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</si>
  <si>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</si>
  <si>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</si>
  <si>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</si>
  <si>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</si>
  <si>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</si>
  <si>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</si>
  <si>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</si>
  <si>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</si>
  <si>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</si>
  <si>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</si>
  <si>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</si>
  <si>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</si>
  <si>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</si>
  <si>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</si>
  <si>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</si>
  <si>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</si>
  <si>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</si>
  <si>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</si>
  <si>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</si>
  <si>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</si>
  <si>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</si>
  <si>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</si>
  <si>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</si>
  <si>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</si>
  <si>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</si>
  <si>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</si>
  <si>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</si>
  <si>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</si>
  <si>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</si>
  <si>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</si>
  <si>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</si>
  <si>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</si>
  <si>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</si>
  <si>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</si>
  <si>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</si>
  <si>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</si>
  <si>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</si>
  <si>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</si>
  <si>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</si>
  <si>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</si>
  <si>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</si>
  <si>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</si>
  <si>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</si>
  <si>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</si>
  <si>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</si>
  <si>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</si>
  <si>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</si>
  <si>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</si>
  <si>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</si>
  <si>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</si>
  <si>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</si>
  <si>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</si>
  <si>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</si>
  <si>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</si>
  <si>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</si>
  <si>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</si>
  <si>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</si>
  <si>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</si>
  <si>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</si>
  <si>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</si>
  <si>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</si>
  <si>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</si>
  <si>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</si>
  <si>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</si>
  <si>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</si>
  <si>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</si>
  <si>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</si>
  <si>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</si>
  <si>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</si>
  <si>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</si>
  <si>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</si>
  <si>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</si>
  <si>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</si>
  <si>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</si>
  <si>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</si>
  <si>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</si>
  <si>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</si>
  <si>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</si>
  <si>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</si>
  <si>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</si>
  <si>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</si>
  <si>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</si>
  <si>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</si>
  <si>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</si>
  <si>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</si>
  <si>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</si>
  <si>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</si>
  <si>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</si>
  <si>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</si>
  <si>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</si>
  <si>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</si>
  <si>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</si>
  <si>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</si>
  <si>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</si>
  <si>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</si>
  <si>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</si>
  <si>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</si>
  <si>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</si>
  <si>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</si>
  <si>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</si>
  <si>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</si>
  <si>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</si>
  <si>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</si>
  <si>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</si>
  <si>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</si>
  <si>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</si>
  <si>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</si>
  <si>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</si>
  <si>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</si>
  <si>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</si>
  <si>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</si>
  <si>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</si>
  <si>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</si>
  <si>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</si>
  <si>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</si>
  <si>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</si>
  <si>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</si>
  <si>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</si>
  <si>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</si>
  <si>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</si>
  <si>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</si>
  <si>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</si>
  <si>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</si>
  <si>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</si>
  <si>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</si>
  <si>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</si>
  <si>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</si>
  <si>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</si>
  <si>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</si>
  <si>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</si>
  <si>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</si>
  <si>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</si>
  <si>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</si>
  <si>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</si>
  <si>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</si>
  <si>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</si>
  <si>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</si>
  <si>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</si>
  <si>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</si>
  <si>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</si>
  <si>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</si>
  <si>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</si>
  <si>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</si>
  <si>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</si>
  <si>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</si>
  <si>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</si>
  <si>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</si>
  <si>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</si>
  <si>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</si>
  <si>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</si>
  <si>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</si>
  <si>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</si>
  <si>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</si>
  <si>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</si>
  <si>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</si>
  <si>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</si>
  <si>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</si>
  <si>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</si>
  <si>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</si>
  <si>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</si>
  <si>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</si>
  <si>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</si>
  <si>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</si>
  <si>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</si>
  <si>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</si>
  <si>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</si>
  <si>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</si>
  <si>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</si>
  <si>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</si>
  <si>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</si>
  <si>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</si>
  <si>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</si>
  <si>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</si>
  <si>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</si>
  <si>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</si>
  <si>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</si>
  <si>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</si>
  <si>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</si>
  <si>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</si>
  <si>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</si>
  <si>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</si>
  <si>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</si>
  <si>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</si>
  <si>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</si>
  <si>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</si>
  <si>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</si>
  <si>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</si>
  <si>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</si>
  <si>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</si>
  <si>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</si>
  <si>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</si>
  <si>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</si>
  <si>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</si>
  <si>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</si>
  <si>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</si>
  <si>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</si>
  <si>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</si>
  <si>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</si>
  <si>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</si>
  <si>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</si>
  <si>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</si>
  <si>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</si>
  <si>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</si>
  <si>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</si>
  <si>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</si>
  <si>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</si>
  <si>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</si>
  <si>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</si>
  <si>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</si>
  <si>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</si>
  <si>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</si>
  <si>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</si>
  <si>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</si>
  <si>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</si>
  <si>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</si>
  <si>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</si>
  <si>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</si>
  <si>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</si>
  <si>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</si>
  <si>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</si>
  <si>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</si>
  <si>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</si>
  <si>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</si>
  <si>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</si>
  <si>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</si>
  <si>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</si>
  <si>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</si>
  <si>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</si>
  <si>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</si>
  <si>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</si>
  <si>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</si>
  <si>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</si>
  <si>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</si>
  <si>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</si>
  <si>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</si>
  <si>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</si>
  <si>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</si>
  <si>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</si>
  <si>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</si>
  <si>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</si>
  <si>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</si>
  <si>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</si>
  <si>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</si>
  <si>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</si>
  <si>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</si>
  <si>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</si>
  <si>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</si>
  <si>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</si>
  <si>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</si>
  <si>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</si>
  <si>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</si>
  <si>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</si>
  <si>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</si>
  <si>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</si>
  <si>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</si>
  <si>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</si>
  <si>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</si>
  <si>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</si>
  <si>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</si>
  <si>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</si>
  <si>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</si>
  <si>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</si>
  <si>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</si>
  <si>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</si>
  <si>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</si>
  <si>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</si>
  <si>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</si>
  <si>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</si>
  <si>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</si>
  <si>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</si>
  <si>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</si>
  <si>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</si>
  <si>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</si>
  <si>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</si>
  <si>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</si>
  <si>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</si>
  <si>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</si>
  <si>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</si>
  <si>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</si>
  <si>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</si>
  <si>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</si>
  <si>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</si>
  <si>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</si>
  <si>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</si>
  <si>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</si>
  <si>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</si>
  <si>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</si>
  <si>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</si>
  <si>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</si>
  <si>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</si>
  <si>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</si>
  <si>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</si>
  <si>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</si>
  <si>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</si>
  <si>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</si>
  <si>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</si>
  <si>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</si>
  <si>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</si>
  <si>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</si>
  <si>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</si>
  <si>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</si>
  <si>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</si>
  <si>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</si>
  <si>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</si>
  <si>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</si>
  <si>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</si>
  <si>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</si>
  <si>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</si>
  <si>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</si>
  <si>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</si>
  <si>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</si>
  <si>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</si>
  <si>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</si>
  <si>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</si>
  <si>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</si>
  <si>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</si>
  <si>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</si>
  <si>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</si>
  <si>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</si>
  <si>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</si>
  <si>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</si>
  <si>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</si>
  <si>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</si>
  <si>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</si>
  <si>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</si>
  <si>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</si>
  <si>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</si>
  <si>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</si>
  <si>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</si>
  <si>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</si>
  <si>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</si>
  <si>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</si>
  <si>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</si>
  <si>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</si>
  <si>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</si>
  <si>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</si>
  <si>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</si>
  <si>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</si>
  <si>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</si>
  <si>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</si>
  <si>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</si>
  <si>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</si>
  <si>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</si>
  <si>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</si>
  <si>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</si>
  <si>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</si>
  <si>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</si>
  <si>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</si>
  <si>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</si>
  <si>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</si>
  <si>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</si>
  <si>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</si>
  <si>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</si>
  <si>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</si>
  <si>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</si>
  <si>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</si>
  <si>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</si>
  <si>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</si>
  <si>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</si>
  <si>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</si>
  <si>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</si>
  <si>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</si>
  <si>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</si>
  <si>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</si>
  <si>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</si>
  <si>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</si>
  <si>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</si>
  <si>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</si>
  <si>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</si>
  <si>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</si>
  <si>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</si>
  <si>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</si>
  <si>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</si>
  <si>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</si>
  <si>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</si>
  <si>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</si>
  <si>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</si>
  <si>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</si>
  <si>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</si>
  <si>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</si>
  <si>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</si>
  <si>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</si>
  <si>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</si>
  <si>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</si>
  <si>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</si>
  <si>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</si>
  <si>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</si>
  <si>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</si>
  <si>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</si>
  <si>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</si>
  <si>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</si>
  <si>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</si>
  <si>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</si>
  <si>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</si>
  <si>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</si>
  <si>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</si>
  <si>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</si>
  <si>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</si>
  <si>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</si>
  <si>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</si>
  <si>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</si>
  <si>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</si>
  <si>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</si>
  <si>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</si>
  <si>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</si>
  <si>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</si>
  <si>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</si>
  <si>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</si>
  <si>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</si>
  <si>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</si>
  <si>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</si>
  <si>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</si>
  <si>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</si>
  <si>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</si>
  <si>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</si>
  <si>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</si>
  <si>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</si>
  <si>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</si>
  <si>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</si>
  <si>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</si>
  <si>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</si>
  <si>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</si>
  <si>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</si>
  <si>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</si>
  <si>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</si>
  <si>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</si>
  <si>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</si>
  <si>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</si>
  <si>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</si>
  <si>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</si>
  <si>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</si>
  <si>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</si>
  <si>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</si>
  <si>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</si>
  <si>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</si>
  <si>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</si>
  <si>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</si>
  <si>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</si>
  <si>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</si>
  <si>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</si>
  <si>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</si>
  <si>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</si>
  <si>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</si>
  <si>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</si>
  <si>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</si>
  <si>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</si>
  <si>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</si>
  <si>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</si>
  <si>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</si>
  <si>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</si>
  <si>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</si>
  <si>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</si>
  <si>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</si>
  <si>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</si>
  <si>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</si>
  <si>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</si>
  <si>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</si>
  <si>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</si>
  <si>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</si>
  <si>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</si>
  <si>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</si>
  <si>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</si>
  <si>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</si>
  <si>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</si>
  <si>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</si>
  <si>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</si>
  <si>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</si>
  <si>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</si>
  <si>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</si>
  <si>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</si>
  <si>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</si>
  <si>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</si>
  <si>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</si>
  <si>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</si>
  <si>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</si>
  <si>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</si>
  <si>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</si>
  <si>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</si>
  <si>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</si>
  <si>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</si>
  <si>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</si>
  <si>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</si>
  <si>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</si>
  <si>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</si>
  <si>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</si>
  <si>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</si>
  <si>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</si>
  <si>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</si>
  <si>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</si>
  <si>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</si>
  <si>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</si>
  <si>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</si>
  <si>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</si>
  <si>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</si>
  <si>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</si>
  <si>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</si>
  <si>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</si>
  <si>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</si>
  <si>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</si>
  <si>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</si>
  <si>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</si>
  <si>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</si>
  <si>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</si>
  <si>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</si>
  <si>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</si>
  <si>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</si>
  <si>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</si>
  <si>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</si>
  <si>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</si>
  <si>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</si>
  <si>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</si>
  <si>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</si>
  <si>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</si>
  <si>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</si>
  <si>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</si>
  <si>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</si>
  <si>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</si>
  <si>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</si>
  <si>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</si>
  <si>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</si>
  <si>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</si>
  <si>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</si>
  <si>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</si>
  <si>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</si>
  <si>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</si>
  <si>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</si>
  <si>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</si>
  <si>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</si>
  <si>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</si>
  <si>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</si>
  <si>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</si>
  <si>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</si>
  <si>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</si>
  <si>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</si>
  <si>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</si>
  <si>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</si>
  <si>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</si>
  <si>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</si>
  <si>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</si>
  <si>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</si>
  <si>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</si>
  <si>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</si>
  <si>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</si>
  <si>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</si>
  <si>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</si>
  <si>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</si>
  <si>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</si>
  <si>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</si>
  <si>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</si>
  <si>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</si>
  <si>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</si>
  <si>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</si>
  <si>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</si>
  <si>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</si>
  <si>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</si>
  <si>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</si>
  <si>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</si>
  <si>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</si>
  <si>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</si>
  <si>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</si>
  <si>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</si>
  <si>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</si>
  <si>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</si>
  <si>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</si>
  <si>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</si>
  <si>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</si>
  <si>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</si>
  <si>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</si>
  <si>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</si>
  <si>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</si>
  <si>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</si>
  <si>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</si>
  <si>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</si>
  <si>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</si>
  <si>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</si>
  <si>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</si>
  <si>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</si>
  <si>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</si>
  <si>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</si>
  <si>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</si>
  <si>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</si>
  <si>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</si>
  <si>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</si>
  <si>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</si>
  <si>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</si>
  <si>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</si>
  <si>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</si>
  <si>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</si>
  <si>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</si>
  <si>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</si>
  <si>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</si>
  <si>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</si>
  <si>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</si>
  <si>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</si>
  <si>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</si>
  <si>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</si>
  <si>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</si>
  <si>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</si>
  <si>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</si>
  <si>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</si>
  <si>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</si>
  <si>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</si>
  <si>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</si>
  <si>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</si>
  <si>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</si>
  <si>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</si>
  <si>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</si>
  <si>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</si>
  <si>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</si>
  <si>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</si>
  <si>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</si>
  <si>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</si>
  <si>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</si>
  <si>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</si>
  <si>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</si>
  <si>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</si>
  <si>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</si>
  <si>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</si>
  <si>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</si>
  <si>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</si>
  <si>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</si>
  <si>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</si>
  <si>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</si>
  <si>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</si>
  <si>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</si>
  <si>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</si>
  <si>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</si>
  <si>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</si>
  <si>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</si>
  <si>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</si>
  <si>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</si>
  <si>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</si>
  <si>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</si>
  <si>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</si>
  <si>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</si>
  <si>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</si>
  <si>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</si>
  <si>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</si>
  <si>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</si>
  <si>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</si>
  <si>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</si>
  <si>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</si>
  <si>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</si>
  <si>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</si>
  <si>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</si>
  <si>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</si>
  <si>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</si>
  <si>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</si>
  <si>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</si>
  <si>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</si>
  <si>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</si>
  <si>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</si>
  <si>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</si>
  <si>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</si>
  <si>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</si>
  <si>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</si>
  <si>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</si>
  <si>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</si>
  <si>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</si>
  <si>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</si>
  <si>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</si>
  <si>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</si>
  <si>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</si>
  <si>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</si>
  <si>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</si>
  <si>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</si>
  <si>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</si>
  <si>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</si>
  <si>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</si>
  <si>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</si>
  <si>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</si>
  <si>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</si>
  <si>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</si>
  <si>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</si>
  <si>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</si>
  <si>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</si>
  <si>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</si>
  <si>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</si>
  <si>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</si>
  <si>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</si>
  <si>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</si>
  <si>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</si>
  <si>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</si>
  <si>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</si>
  <si>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</si>
  <si>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</si>
  <si>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</si>
  <si>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</si>
  <si>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</si>
  <si>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</si>
  <si>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</si>
  <si>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</si>
  <si>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</si>
  <si>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</si>
  <si>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</si>
  <si>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</si>
  <si>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</si>
  <si>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</si>
  <si>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</si>
  <si>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</si>
  <si>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</si>
  <si>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</si>
  <si>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</si>
  <si>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</si>
  <si>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</si>
  <si>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</si>
  <si>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</si>
  <si>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</si>
  <si>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</si>
  <si>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</si>
  <si>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</si>
  <si>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</si>
  <si>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</si>
  <si>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</si>
  <si>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</si>
  <si>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</si>
  <si>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</si>
  <si>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</si>
  <si>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</si>
  <si>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</si>
  <si>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</si>
  <si>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</si>
  <si>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</si>
  <si>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</si>
  <si>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</si>
  <si>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</si>
  <si>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</si>
  <si>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</si>
  <si>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</si>
  <si>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</si>
  <si>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</si>
  <si>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</si>
  <si>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</si>
  <si>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</si>
  <si>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</si>
  <si>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</si>
  <si>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</si>
  <si>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</si>
  <si>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</si>
  <si>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</si>
  <si>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</si>
  <si>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</si>
  <si>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</si>
  <si>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</si>
  <si>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</si>
  <si>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</si>
  <si>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</si>
  <si>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</si>
  <si>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</si>
  <si>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</si>
  <si>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</si>
  <si>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</si>
  <si>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</si>
  <si>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</si>
  <si>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</si>
  <si>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</si>
  <si>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</si>
  <si>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</si>
  <si>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</si>
  <si>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</si>
  <si>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</si>
  <si>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</si>
  <si>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</si>
  <si>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</si>
  <si>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</si>
  <si>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</si>
  <si>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</si>
  <si>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</si>
  <si>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</si>
  <si>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</si>
  <si>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</si>
  <si>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</si>
  <si>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</si>
  <si>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</si>
  <si>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</si>
  <si>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</si>
  <si>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</si>
  <si>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</si>
  <si>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</si>
  <si>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</si>
  <si>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</si>
  <si>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</si>
  <si>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</si>
  <si>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</si>
  <si>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</si>
  <si>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</si>
  <si>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</si>
  <si>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</si>
  <si>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</si>
  <si>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</si>
  <si>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</si>
  <si>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</si>
  <si>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</si>
  <si>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</si>
  <si>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</si>
  <si>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</si>
  <si>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</si>
  <si>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</si>
  <si>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</si>
  <si>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</si>
  <si>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</si>
  <si>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</si>
  <si>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</si>
  <si>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</si>
  <si>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</si>
  <si>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</si>
  <si>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</si>
  <si>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</si>
  <si>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</si>
  <si>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</si>
  <si>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</si>
  <si>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</si>
  <si>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</si>
  <si>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</si>
  <si>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</si>
  <si>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</si>
  <si>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</si>
  <si>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</si>
  <si>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</si>
  <si>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</si>
  <si>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</si>
  <si>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</si>
  <si>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</si>
  <si>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</si>
  <si>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</si>
  <si>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</si>
  <si>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</si>
  <si>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</si>
  <si>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</si>
  <si>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</si>
  <si>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</si>
  <si>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</si>
  <si>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</si>
  <si>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</si>
  <si>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</si>
  <si>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</si>
  <si>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</si>
  <si>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</si>
  <si>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</si>
  <si>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</si>
  <si>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</si>
  <si>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</si>
  <si>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</si>
  <si>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</si>
  <si>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</si>
  <si>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</si>
  <si>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</si>
  <si>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</si>
  <si>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</si>
  <si>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</si>
  <si>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</si>
  <si>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</si>
  <si>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</si>
  <si>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</si>
  <si>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</si>
  <si>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</si>
  <si>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</si>
  <si>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</si>
  <si>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</si>
  <si>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</si>
  <si>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</si>
  <si>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</si>
  <si>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</si>
  <si>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</si>
  <si>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</si>
  <si>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</si>
  <si>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</si>
  <si>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</si>
  <si>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</si>
  <si>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</si>
  <si>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</si>
  <si>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</si>
  <si>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</si>
  <si>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</si>
  <si>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</si>
  <si>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</si>
  <si>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</si>
  <si>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</si>
  <si>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</si>
  <si>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</si>
  <si>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</si>
  <si>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</si>
  <si>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</si>
  <si>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</si>
  <si>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</si>
  <si>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</si>
  <si>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</si>
  <si>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</si>
  <si>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</si>
  <si>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</si>
  <si>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</si>
  <si>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</si>
  <si>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</si>
  <si>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</si>
  <si>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</si>
  <si>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</si>
  <si>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</si>
  <si>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</si>
  <si>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</si>
  <si>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</si>
  <si>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</si>
  <si>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</si>
  <si>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</si>
  <si>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</si>
  <si>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</si>
  <si>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</si>
  <si>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</si>
  <si>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</si>
  <si>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</si>
  <si>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</si>
  <si>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</si>
  <si>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</si>
  <si>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</si>
  <si>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</si>
  <si>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</si>
  <si>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</si>
  <si>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</si>
  <si>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</si>
  <si>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</si>
  <si>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</si>
  <si>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</si>
  <si>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</si>
  <si>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</si>
  <si>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</si>
  <si>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</si>
  <si>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</si>
  <si>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</si>
  <si>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</si>
  <si>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</si>
  <si>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</si>
  <si>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</si>
  <si>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</si>
  <si>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</si>
  <si>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</si>
  <si>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</si>
  <si>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</si>
  <si>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</si>
  <si>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</si>
  <si>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</si>
  <si>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</si>
  <si>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</si>
  <si>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</si>
  <si>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</si>
  <si>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</si>
  <si>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</si>
  <si>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</si>
  <si>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</si>
  <si>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</si>
  <si>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</si>
  <si>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</si>
  <si>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</si>
  <si>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</si>
  <si>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</si>
  <si>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</si>
  <si>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</si>
  <si>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</si>
  <si>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</si>
  <si>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</si>
  <si>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</si>
  <si>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</si>
  <si>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</si>
  <si>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</si>
  <si>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</si>
  <si>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</si>
  <si>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</si>
  <si>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</si>
  <si>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</si>
  <si>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</si>
  <si>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</si>
  <si>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</si>
  <si>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</si>
  <si>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</si>
  <si>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</si>
  <si>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</si>
  <si>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</si>
  <si>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</si>
  <si>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</si>
  <si>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</si>
  <si>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</si>
  <si>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</si>
  <si>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</si>
  <si>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</si>
  <si>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</si>
  <si>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</si>
  <si>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</si>
  <si>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</si>
  <si>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</si>
  <si>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</si>
  <si>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</si>
  <si>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</si>
  <si>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</si>
  <si>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</si>
  <si>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</si>
  <si>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</si>
  <si>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</si>
  <si>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</si>
  <si>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</si>
  <si>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</si>
  <si>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</si>
  <si>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</si>
  <si>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</si>
  <si>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</si>
  <si>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</si>
  <si>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</si>
  <si>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</si>
  <si>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</si>
  <si>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</si>
  <si>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</si>
  <si>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</si>
  <si>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</si>
  <si>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</si>
  <si>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</si>
  <si>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</si>
  <si>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</si>
  <si>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</si>
  <si>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</si>
  <si>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</si>
  <si>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</si>
  <si>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</si>
  <si>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</si>
  <si>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</si>
  <si>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</si>
  <si>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</si>
  <si>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</si>
  <si>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</si>
  <si>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</si>
  <si>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</si>
  <si>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</si>
  <si>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</si>
  <si>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</si>
  <si>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</si>
  <si>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</si>
  <si>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</si>
  <si>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</si>
  <si>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</si>
  <si>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</si>
  <si>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</si>
  <si>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</si>
  <si>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</si>
  <si>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</si>
  <si>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</si>
  <si>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</si>
  <si>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</si>
  <si>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</si>
  <si>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</si>
  <si>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</si>
  <si>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</si>
  <si>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</si>
  <si>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</si>
  <si>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</si>
  <si>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</si>
  <si>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</si>
  <si>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</si>
  <si>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</si>
  <si>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</si>
  <si>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</si>
  <si>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</si>
  <si>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</si>
  <si>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</si>
  <si>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</si>
  <si>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</si>
  <si>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</si>
  <si>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</si>
  <si>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</si>
  <si>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</si>
  <si>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</si>
  <si>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</si>
  <si>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</si>
  <si>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</si>
  <si>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</si>
  <si>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</si>
  <si>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</si>
  <si>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</si>
  <si>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</si>
  <si>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</si>
  <si>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</si>
  <si>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</si>
  <si>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</si>
  <si>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</si>
  <si>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</si>
  <si>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</si>
  <si>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</si>
  <si>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</si>
  <si>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</si>
  <si>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</si>
  <si>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</si>
  <si>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</si>
  <si>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</si>
  <si>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</si>
  <si>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</si>
  <si>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</si>
  <si>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</si>
  <si>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</si>
  <si>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</si>
  <si>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</si>
  <si>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</si>
  <si>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</si>
  <si>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</si>
  <si>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</si>
  <si>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</si>
  <si>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</si>
  <si>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</si>
  <si>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</si>
  <si>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</si>
  <si>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</si>
  <si>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</si>
  <si>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</si>
  <si>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</si>
  <si>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</si>
  <si>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</si>
  <si>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</si>
  <si>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</si>
  <si>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</si>
  <si>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</si>
  <si>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</si>
  <si>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</si>
  <si>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</si>
  <si>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</si>
  <si>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</si>
  <si>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</si>
  <si>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</si>
  <si>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</si>
  <si>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</si>
  <si>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</si>
  <si>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</si>
  <si>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</si>
  <si>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</si>
  <si>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</si>
  <si>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</si>
  <si>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</si>
  <si>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</si>
  <si>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</si>
  <si>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</si>
  <si>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</si>
  <si>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</si>
  <si>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</si>
  <si>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</si>
  <si>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</si>
  <si>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</si>
  <si>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</si>
  <si>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</si>
  <si>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</si>
  <si>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</si>
  <si>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</si>
  <si>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</si>
  <si>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</si>
  <si>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</si>
  <si>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</si>
  <si>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</si>
  <si>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</si>
  <si>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</si>
  <si>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</si>
  <si>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</si>
  <si>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</si>
  <si>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</si>
  <si>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</si>
  <si>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</si>
  <si>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</si>
  <si>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</si>
  <si>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</si>
  <si>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</si>
  <si>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</si>
  <si>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</si>
  <si>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</si>
  <si>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</si>
  <si>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</si>
  <si>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</si>
  <si>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</si>
  <si>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</si>
  <si>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</si>
  <si>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</si>
  <si>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</si>
  <si>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</si>
  <si>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</si>
  <si>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</si>
  <si>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</si>
  <si>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</si>
  <si>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</si>
  <si>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</si>
  <si>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</si>
  <si>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</si>
  <si>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</si>
  <si>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</si>
  <si>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</si>
  <si>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</si>
  <si>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</si>
  <si>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</si>
  <si>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</si>
  <si>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</si>
  <si>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</si>
  <si>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</si>
  <si>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</si>
  <si>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</si>
  <si>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</si>
  <si>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</si>
  <si>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</si>
  <si>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</si>
  <si>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</si>
  <si>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</si>
  <si>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</si>
  <si>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</si>
  <si>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</si>
  <si>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</si>
  <si>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</si>
  <si>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</si>
  <si>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</si>
  <si>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</si>
  <si>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</si>
  <si>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</si>
  <si>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</si>
  <si>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</si>
  <si>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</si>
  <si>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</si>
  <si>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</si>
  <si>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</si>
  <si>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</si>
  <si>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</si>
  <si>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</si>
  <si>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</si>
  <si>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</si>
  <si>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</si>
  <si>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</si>
  <si>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</si>
  <si>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</si>
  <si>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</si>
  <si>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</si>
  <si>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</si>
  <si>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</si>
  <si>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</si>
  <si>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</si>
  <si>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</si>
  <si>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</si>
  <si>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</si>
  <si>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</si>
  <si>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</si>
  <si>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</si>
  <si>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</si>
  <si>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</si>
  <si>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</si>
  <si>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</si>
  <si>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</si>
  <si>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</si>
  <si>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</si>
  <si>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</si>
  <si>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</si>
  <si>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</si>
  <si>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</si>
  <si>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</si>
  <si>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</si>
  <si>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</si>
  <si>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</si>
  <si>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</si>
  <si>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</si>
  <si>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</si>
  <si>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</si>
  <si>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</si>
  <si>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</si>
  <si>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</si>
  <si>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</si>
  <si>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</si>
  <si>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</si>
  <si>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</si>
  <si>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</si>
  <si>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</si>
  <si>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</si>
  <si>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</si>
  <si>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</si>
  <si>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</si>
  <si>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</si>
  <si>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</si>
  <si>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</si>
  <si>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</si>
  <si>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</si>
  <si>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</si>
  <si>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</si>
  <si>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</si>
  <si>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</si>
  <si>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</si>
  <si>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</si>
  <si>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</si>
  <si>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</si>
  <si>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</si>
  <si>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</si>
  <si>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</si>
  <si>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</si>
  <si>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</si>
  <si>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</si>
  <si>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</si>
  <si>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</si>
  <si>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</si>
  <si>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</si>
  <si>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</si>
  <si>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</si>
  <si>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</si>
  <si>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</si>
  <si>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</si>
  <si>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</si>
  <si>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</si>
  <si>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</si>
  <si>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</si>
  <si>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</si>
  <si>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</si>
  <si>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</si>
  <si>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</si>
  <si>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</si>
  <si>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</si>
  <si>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</si>
  <si>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</si>
  <si>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</si>
  <si>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</si>
  <si>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</si>
  <si>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</si>
  <si>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</si>
  <si>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</si>
  <si>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</si>
  <si>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</si>
  <si>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</si>
  <si>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</si>
  <si>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</si>
  <si>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</si>
  <si>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</si>
  <si>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</si>
  <si>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</si>
  <si>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</si>
  <si>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</si>
  <si>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</si>
  <si>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</si>
  <si>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</si>
  <si>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</si>
  <si>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</si>
  <si>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</si>
  <si>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</si>
  <si>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</si>
  <si>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</si>
  <si>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</si>
  <si>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</si>
  <si>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</si>
  <si>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</si>
  <si>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</si>
  <si>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</si>
  <si>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</si>
  <si>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</si>
  <si>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</si>
  <si>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</si>
  <si>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</si>
  <si>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</si>
  <si>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</si>
  <si>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</si>
  <si>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</si>
  <si>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</si>
  <si>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</si>
  <si>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</si>
  <si>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</si>
  <si>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</si>
  <si>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</si>
  <si>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</si>
  <si>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</si>
  <si>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</si>
  <si>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</si>
  <si>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</si>
  <si>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</si>
  <si>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</si>
  <si>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</si>
  <si>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</si>
  <si>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</si>
  <si>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</si>
  <si>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</si>
  <si>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</si>
  <si>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</si>
  <si>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</si>
  <si>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</si>
  <si>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</si>
  <si>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</si>
  <si>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</si>
  <si>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</si>
  <si>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</si>
  <si>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</si>
  <si>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</si>
  <si>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</si>
  <si>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</si>
  <si>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</si>
  <si>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</si>
  <si>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</si>
  <si>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</si>
  <si>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</si>
  <si>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</si>
  <si>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</si>
  <si>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</si>
  <si>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</si>
  <si>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</si>
  <si>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</si>
  <si>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</si>
  <si>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</si>
  <si>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</si>
  <si>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</si>
  <si>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</si>
  <si>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</si>
  <si>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</si>
  <si>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</si>
  <si>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</si>
  <si>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</si>
  <si>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</si>
  <si>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</si>
  <si>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</si>
  <si>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</si>
  <si>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</si>
  <si>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</si>
  <si>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</si>
  <si>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</si>
  <si>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</si>
  <si>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</si>
  <si>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</si>
  <si>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</si>
  <si>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</si>
  <si>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</si>
  <si>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</si>
  <si>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</si>
  <si>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</si>
  <si>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</si>
  <si>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</si>
  <si>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</si>
  <si>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</si>
  <si>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</si>
  <si>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</si>
  <si>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</si>
  <si>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</si>
  <si>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</si>
  <si>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</si>
  <si>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</si>
  <si>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</si>
  <si>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</si>
  <si>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</si>
  <si>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</si>
  <si>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</si>
  <si>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</si>
  <si>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</si>
  <si>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</si>
  <si>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</si>
  <si>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</si>
  <si>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</si>
  <si>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</si>
  <si>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</si>
  <si>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</si>
  <si>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</si>
  <si>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</si>
  <si>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</si>
  <si>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</si>
  <si>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</si>
  <si>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</si>
  <si>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</si>
  <si>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</si>
  <si>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</si>
  <si>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</si>
  <si>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</si>
  <si>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</si>
  <si>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</si>
  <si>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</si>
  <si>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</si>
  <si>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</si>
  <si>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</si>
  <si>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</si>
  <si>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</si>
  <si>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</si>
  <si>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</si>
  <si>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</si>
  <si>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</si>
  <si>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</si>
  <si>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</si>
  <si>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</si>
  <si>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</si>
  <si>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</si>
  <si>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</si>
  <si>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</si>
  <si>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</si>
  <si>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</si>
  <si>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</si>
  <si>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</si>
  <si>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</si>
  <si>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</si>
  <si>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</si>
  <si>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</si>
  <si>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</si>
  <si>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</si>
  <si>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</si>
  <si>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</si>
  <si>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</si>
  <si>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</si>
  <si>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</si>
  <si>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</si>
  <si>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</si>
  <si>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</si>
  <si>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</si>
  <si>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</si>
  <si>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</si>
  <si>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</si>
  <si>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</si>
  <si>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</si>
  <si>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</si>
  <si>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</si>
  <si>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</si>
  <si>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</si>
  <si>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</si>
  <si>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</si>
  <si>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</si>
  <si>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</si>
  <si>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</si>
  <si>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</si>
  <si>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</si>
  <si>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</si>
  <si>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</si>
  <si>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</si>
  <si>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</si>
  <si>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</si>
  <si>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</si>
  <si>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</si>
  <si>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</si>
  <si>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</si>
  <si>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</si>
  <si>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</si>
  <si>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</si>
  <si>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</si>
  <si>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</si>
  <si>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</si>
  <si>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</si>
  <si>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</si>
  <si>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</si>
  <si>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</si>
  <si>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</si>
  <si>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</si>
  <si>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</si>
  <si>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</si>
  <si>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</si>
  <si>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</si>
  <si>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</si>
  <si>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</si>
  <si>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</si>
  <si>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</si>
  <si>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</si>
  <si>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</si>
  <si>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</si>
  <si>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</si>
  <si>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</si>
  <si>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</si>
  <si>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</si>
  <si>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</si>
  <si>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</si>
  <si>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</si>
  <si>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</si>
  <si>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</si>
  <si>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</si>
  <si>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</si>
  <si>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</si>
  <si>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</si>
  <si>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</si>
  <si>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</si>
  <si>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</si>
  <si>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</si>
  <si>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</si>
  <si>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</si>
  <si>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</si>
  <si>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</si>
  <si>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</si>
  <si>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</si>
  <si>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</si>
  <si>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</si>
  <si>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</si>
  <si>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</si>
  <si>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</si>
  <si>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</si>
  <si>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</si>
  <si>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</si>
  <si>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</si>
  <si>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</si>
  <si>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</si>
  <si>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</si>
  <si>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</si>
  <si>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</si>
  <si>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</si>
  <si>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</si>
  <si>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</si>
  <si>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</si>
  <si>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</si>
  <si>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</si>
  <si>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</si>
  <si>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</si>
  <si>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</si>
  <si>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</si>
  <si>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</si>
  <si>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</si>
  <si>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</si>
  <si>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</si>
  <si>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</si>
  <si>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</si>
  <si>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</si>
  <si>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</si>
  <si>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</si>
  <si>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</si>
  <si>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</si>
  <si>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</si>
  <si>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</si>
  <si>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</si>
  <si>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</si>
  <si>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</si>
  <si>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</si>
  <si>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</si>
  <si>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</si>
  <si>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</si>
  <si>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</si>
  <si>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</si>
  <si>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</si>
  <si>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</si>
  <si>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</si>
  <si>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</si>
  <si>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</si>
  <si>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</si>
  <si>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</si>
  <si>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</si>
  <si>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</si>
  <si>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</si>
  <si>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</si>
  <si>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</si>
  <si>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</si>
  <si>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</si>
  <si>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</si>
  <si>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</si>
  <si>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</si>
  <si>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</si>
  <si>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</si>
  <si>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</si>
  <si>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</si>
  <si>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</si>
  <si>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</si>
  <si>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</si>
  <si>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</si>
  <si>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</si>
  <si>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</si>
  <si>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</si>
  <si>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</si>
  <si>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</si>
  <si>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</si>
  <si>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</si>
  <si>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</si>
  <si>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</si>
  <si>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</si>
  <si>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</si>
  <si>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</si>
  <si>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</si>
  <si>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</si>
  <si>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</si>
  <si>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</si>
  <si>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</si>
  <si>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</si>
  <si>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</si>
  <si>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</si>
  <si>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</si>
  <si>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</si>
  <si>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</si>
  <si>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</si>
  <si>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</si>
  <si>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</si>
  <si>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</si>
  <si>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</si>
  <si>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</si>
  <si>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</si>
  <si>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</si>
  <si>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</si>
  <si>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</si>
  <si>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</si>
  <si>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</si>
  <si>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</si>
  <si>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</si>
  <si>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</si>
  <si>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</si>
  <si>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</si>
  <si>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</si>
  <si>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</si>
  <si>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</si>
  <si>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</si>
  <si>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</si>
  <si>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</si>
  <si>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</si>
  <si>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</si>
  <si>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</si>
  <si>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</si>
  <si>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</si>
  <si>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</si>
  <si>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</si>
  <si>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</si>
  <si>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</si>
  <si>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</si>
  <si>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</si>
  <si>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</si>
  <si>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</si>
  <si>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</si>
  <si>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</si>
  <si>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</si>
  <si>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</si>
  <si>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</si>
  <si>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</si>
  <si>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</si>
  <si>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</si>
  <si>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</si>
  <si>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</si>
  <si>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</si>
  <si>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</si>
  <si>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</si>
  <si>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</si>
  <si>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</si>
  <si>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</si>
  <si>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</si>
  <si>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</si>
  <si>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</si>
  <si>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</si>
  <si>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</si>
  <si>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</si>
  <si>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</si>
  <si>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</si>
  <si>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</si>
  <si>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</si>
  <si>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</si>
  <si>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</si>
  <si>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</si>
  <si>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</si>
  <si>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</si>
  <si>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</si>
  <si>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</si>
  <si>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</si>
  <si>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</si>
  <si>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</si>
  <si>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</si>
  <si>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</si>
  <si>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</si>
  <si>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</si>
  <si>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</si>
  <si>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</si>
  <si>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</si>
  <si>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</si>
  <si>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</si>
  <si>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</si>
  <si>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</si>
  <si>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</si>
  <si>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</si>
  <si>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</si>
  <si>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</si>
  <si>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</si>
  <si>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</si>
  <si>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</si>
  <si>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</si>
  <si>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</si>
  <si>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</si>
  <si>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</si>
  <si>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</si>
  <si>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</si>
  <si>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</si>
  <si>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</si>
  <si>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</si>
  <si>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</si>
  <si>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</si>
  <si>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</si>
  <si>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</si>
  <si>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</si>
  <si>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</si>
  <si>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</si>
  <si>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</si>
  <si>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</si>
  <si>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</si>
  <si>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</si>
  <si>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</si>
  <si>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</si>
  <si>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</si>
  <si>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</si>
  <si>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</si>
  <si>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</si>
  <si>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</si>
  <si>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</si>
  <si>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</si>
  <si>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</si>
  <si>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</si>
  <si>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</si>
  <si>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</si>
  <si>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</si>
  <si>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</si>
  <si>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</si>
  <si>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</si>
  <si>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</si>
  <si>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</si>
  <si>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</si>
  <si>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</si>
  <si>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</si>
  <si>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</si>
  <si>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</si>
  <si>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</si>
  <si>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</si>
  <si>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</si>
  <si>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</si>
  <si>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</si>
  <si>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</si>
  <si>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</si>
  <si>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</si>
  <si>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</si>
  <si>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</si>
  <si>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</si>
  <si>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</si>
  <si>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</si>
  <si>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</si>
  <si>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</si>
  <si>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</si>
  <si>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</si>
  <si>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</si>
  <si>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</si>
  <si>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</si>
  <si>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</si>
  <si>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</si>
  <si>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</si>
  <si>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</si>
  <si>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</si>
  <si>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</si>
  <si>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</si>
  <si>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</si>
  <si>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</si>
  <si>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</si>
  <si>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</si>
  <si>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</si>
  <si>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</si>
  <si>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</si>
  <si>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</si>
  <si>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</si>
  <si>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</si>
  <si>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</si>
  <si>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</si>
  <si>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</si>
  <si>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</si>
  <si>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</si>
  <si>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</si>
  <si>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</si>
  <si>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</si>
  <si>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</si>
  <si>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</si>
  <si>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</si>
  <si>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</si>
  <si>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</si>
  <si>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</si>
  <si>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</si>
  <si>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</si>
  <si>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</si>
  <si>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</si>
  <si>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</si>
  <si>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</si>
  <si>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</si>
  <si>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</si>
  <si>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</si>
  <si>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</si>
  <si>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</si>
  <si>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</si>
  <si>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</si>
  <si>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</si>
  <si>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</si>
  <si>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</si>
  <si>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</si>
  <si>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</si>
  <si>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</si>
  <si>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</si>
  <si>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</si>
  <si>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</si>
  <si>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</si>
  <si>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</si>
  <si>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</si>
  <si>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</si>
  <si>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</si>
  <si>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</si>
  <si>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</si>
  <si>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</si>
  <si>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</si>
  <si>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</si>
  <si>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</si>
  <si>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</si>
  <si>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</si>
  <si>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</si>
  <si>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</si>
  <si>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</si>
  <si>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</si>
  <si>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</si>
  <si>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</si>
  <si>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</si>
  <si>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</si>
  <si>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</si>
  <si>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</si>
  <si>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</si>
  <si>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</si>
  <si>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</si>
  <si>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</si>
  <si>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</si>
  <si>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</si>
  <si>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</si>
  <si>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</si>
  <si>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</si>
  <si>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</si>
  <si>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</si>
  <si>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</si>
  <si>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</si>
  <si>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</si>
  <si>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</si>
  <si>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</si>
  <si>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</si>
  <si>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</si>
  <si>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</si>
  <si>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</si>
  <si>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</si>
  <si>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</si>
  <si>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</si>
  <si>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</si>
  <si>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</si>
  <si>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</si>
  <si>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</si>
  <si>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</si>
  <si>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</si>
  <si>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</si>
  <si>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</si>
  <si>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</si>
  <si>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</si>
  <si>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</si>
  <si>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</si>
  <si>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</si>
  <si>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</si>
  <si>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</si>
  <si>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</si>
  <si>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</si>
  <si>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</si>
  <si>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</si>
  <si>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</si>
  <si>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</si>
  <si>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</si>
  <si>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</si>
  <si>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</si>
  <si>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</si>
  <si>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</si>
  <si>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</si>
  <si>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</si>
  <si>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</si>
  <si>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</si>
  <si>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</si>
  <si>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</si>
  <si>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</si>
  <si>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</si>
  <si>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</si>
  <si>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</si>
  <si>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</si>
  <si>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</si>
  <si>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</si>
  <si>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</si>
  <si>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</si>
  <si>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</si>
  <si>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</si>
  <si>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</si>
  <si>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</si>
  <si>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</si>
  <si>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</si>
  <si>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</si>
  <si>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</si>
  <si>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</si>
  <si>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</si>
  <si>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</si>
  <si>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</si>
  <si>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</si>
  <si>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</si>
  <si>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</si>
  <si>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</si>
  <si>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</si>
  <si>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</si>
  <si>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</si>
  <si>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</si>
  <si>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</si>
  <si>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</si>
  <si>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</si>
  <si>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</si>
  <si>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</si>
  <si>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</si>
  <si>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</si>
  <si>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</si>
  <si>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</si>
  <si>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</si>
  <si>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</si>
  <si>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</si>
  <si>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</si>
  <si>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</si>
  <si>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</si>
  <si>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</si>
  <si>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</si>
  <si>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</si>
  <si>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</si>
  <si>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</si>
  <si>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</si>
  <si>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</si>
  <si>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</si>
  <si>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</si>
  <si>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</si>
  <si>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</si>
  <si>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</si>
  <si>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</si>
  <si>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</si>
  <si>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</si>
  <si>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</si>
  <si>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</si>
  <si>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</si>
  <si>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</si>
  <si>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</si>
  <si>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</si>
  <si>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</si>
  <si>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</si>
  <si>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</si>
  <si>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</si>
  <si>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</si>
  <si>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</si>
  <si>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</si>
  <si>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</si>
  <si>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</si>
  <si>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</si>
  <si>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</si>
  <si>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</si>
  <si>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</si>
  <si>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</si>
  <si>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</si>
  <si>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</si>
  <si>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</si>
  <si>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</si>
  <si>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</si>
  <si>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</si>
  <si>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</si>
  <si>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</si>
  <si>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</si>
  <si>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</si>
  <si>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</si>
  <si>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</si>
  <si>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</si>
  <si>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</si>
  <si>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</si>
  <si>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</si>
  <si>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</si>
  <si>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</si>
  <si>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</si>
  <si>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</si>
  <si>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</si>
  <si>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</si>
  <si>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</si>
  <si>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</si>
  <si>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</si>
  <si>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</si>
  <si>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</si>
  <si>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</si>
  <si>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</si>
  <si>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</si>
  <si>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</si>
  <si>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</si>
  <si>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</si>
  <si>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</si>
  <si>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</si>
  <si>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</si>
  <si>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</si>
  <si>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</si>
  <si>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</si>
  <si>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</si>
  <si>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</si>
  <si>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</si>
  <si>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</si>
  <si>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</si>
  <si>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</si>
  <si>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</si>
  <si>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</si>
  <si>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</si>
  <si>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</si>
  <si>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</si>
  <si>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</si>
  <si>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</si>
  <si>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</si>
  <si>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</si>
  <si>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</si>
  <si>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</si>
  <si>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</si>
  <si>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</si>
  <si>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</si>
  <si>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</si>
  <si>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</si>
  <si>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</si>
  <si>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</si>
  <si>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</si>
  <si>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</si>
  <si>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</si>
  <si>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</si>
  <si>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</si>
  <si>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</si>
  <si>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</si>
  <si>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</si>
  <si>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</si>
  <si>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</si>
  <si>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</si>
  <si>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</si>
  <si>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</si>
  <si>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</si>
  <si>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</si>
  <si>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</si>
  <si>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</si>
  <si>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</si>
  <si>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</si>
  <si>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</si>
  <si>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</si>
  <si>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</si>
  <si>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</si>
  <si>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</si>
  <si>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</si>
  <si>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</si>
  <si>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</si>
  <si>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</si>
  <si>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</si>
  <si>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</si>
  <si>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</si>
  <si>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</si>
  <si>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</si>
  <si>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</si>
  <si>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</si>
  <si>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</si>
  <si>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</si>
  <si>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</si>
  <si>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</si>
  <si>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</si>
  <si>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</si>
  <si>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</si>
  <si>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</si>
  <si>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</si>
  <si>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</si>
  <si>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</si>
  <si>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</si>
  <si>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</si>
  <si>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</si>
  <si>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</si>
  <si>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</si>
  <si>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</si>
  <si>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</si>
  <si>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</si>
  <si>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</si>
  <si>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</si>
  <si>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</si>
  <si>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</si>
  <si>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</si>
  <si>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</si>
  <si>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</si>
  <si>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</si>
  <si>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</si>
  <si>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</si>
  <si>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</si>
  <si>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</si>
  <si>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</si>
  <si>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</si>
  <si>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</si>
  <si>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</si>
  <si>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</si>
  <si>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</si>
  <si>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</si>
  <si>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</si>
  <si>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</si>
  <si>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</si>
  <si>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</si>
  <si>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</si>
  <si>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</si>
  <si>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</si>
  <si>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</si>
  <si>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</si>
  <si>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</si>
  <si>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</si>
  <si>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</si>
  <si>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</si>
  <si>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</si>
  <si>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</si>
  <si>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</si>
  <si>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</si>
  <si>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</si>
  <si>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</si>
  <si>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</si>
  <si>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</si>
  <si>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</si>
  <si>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</si>
  <si>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</si>
  <si>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</si>
  <si>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</si>
  <si>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</si>
  <si>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</si>
  <si>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</si>
  <si>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</si>
  <si>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</si>
  <si>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</si>
  <si>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</si>
  <si>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</si>
  <si>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</si>
  <si>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</si>
  <si>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</si>
  <si>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</si>
  <si>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</si>
  <si>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</si>
  <si>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</si>
  <si>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</si>
  <si>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</si>
  <si>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</si>
  <si>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</si>
  <si>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</si>
  <si>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</si>
  <si>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</si>
  <si>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</si>
  <si>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</si>
  <si>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</si>
  <si>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</si>
  <si>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</si>
  <si>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</si>
  <si>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</si>
  <si>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</si>
  <si>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</si>
  <si>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</si>
  <si>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</si>
  <si>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</si>
  <si>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</si>
  <si>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</si>
  <si>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</si>
  <si>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</si>
  <si>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</si>
  <si>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</si>
  <si>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</si>
  <si>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</si>
  <si>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</si>
  <si>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</si>
  <si>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</si>
  <si>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</si>
  <si>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</si>
  <si>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</si>
  <si>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</si>
  <si>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</si>
  <si>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</si>
  <si>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</si>
  <si>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</si>
  <si>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</si>
  <si>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</si>
  <si>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</si>
  <si>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</si>
  <si>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</si>
  <si>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</si>
  <si>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</si>
  <si>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</si>
  <si>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</si>
  <si>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</si>
  <si>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</si>
  <si>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</si>
  <si>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</si>
  <si>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</si>
  <si>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</si>
  <si>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</si>
  <si>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</si>
  <si>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</si>
  <si>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</si>
  <si>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</si>
  <si>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</si>
  <si>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</si>
  <si>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</si>
  <si>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</si>
  <si>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</si>
  <si>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</si>
  <si>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</si>
  <si>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</si>
  <si>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</si>
  <si>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</si>
  <si>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</si>
  <si>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</si>
  <si>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</si>
  <si>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</si>
  <si>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</si>
  <si>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</si>
  <si>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</si>
  <si>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</si>
  <si>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</si>
  <si>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</si>
  <si>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</si>
  <si>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</si>
  <si>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</si>
  <si>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</si>
  <si>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</si>
  <si>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</si>
  <si>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</si>
  <si>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</si>
  <si>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</si>
  <si>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</si>
  <si>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</si>
  <si>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</si>
  <si>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</si>
  <si>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</si>
  <si>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</si>
  <si>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</si>
  <si>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</si>
  <si>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</si>
  <si>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</si>
  <si>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</si>
  <si>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</si>
  <si>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</si>
  <si>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</si>
  <si>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</si>
  <si>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</si>
  <si>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</si>
  <si>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</si>
  <si>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</si>
  <si>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</si>
  <si>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</si>
  <si>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</si>
  <si>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</si>
  <si>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</si>
  <si>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</si>
  <si>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</si>
  <si>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</si>
  <si>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</si>
  <si>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</si>
  <si>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</si>
  <si>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</si>
  <si>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</si>
  <si>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</si>
  <si>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</si>
  <si>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</si>
  <si>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</si>
  <si>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</si>
  <si>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</si>
  <si>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</si>
  <si>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</si>
  <si>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</si>
  <si>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</si>
  <si>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</si>
  <si>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</si>
  <si>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</si>
  <si>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</si>
  <si>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</si>
  <si>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</si>
  <si>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</si>
  <si>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</si>
  <si>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</si>
  <si>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</si>
  <si>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</si>
  <si>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</si>
  <si>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</si>
  <si>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</si>
  <si>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</si>
  <si>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</si>
  <si>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</si>
  <si>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</si>
  <si>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</si>
  <si>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</si>
  <si>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</si>
  <si>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</si>
  <si>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</si>
  <si>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</si>
  <si>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</si>
  <si>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</si>
  <si>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</si>
  <si>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</si>
  <si>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</si>
  <si>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</si>
  <si>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</si>
  <si>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</si>
  <si>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</si>
  <si>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</si>
  <si>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</si>
  <si>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</si>
  <si>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</si>
  <si>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</si>
  <si>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</si>
  <si>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</si>
  <si>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</si>
  <si>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</si>
  <si>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</si>
  <si>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</si>
  <si>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</si>
  <si>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</si>
  <si>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</si>
  <si>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</si>
  <si>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</si>
  <si>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</si>
  <si>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</si>
  <si>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</si>
  <si>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</si>
  <si>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</si>
  <si>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</si>
  <si>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</si>
  <si>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</si>
  <si>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</si>
  <si>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</si>
  <si>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</si>
  <si>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</si>
  <si>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</si>
  <si>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</si>
  <si>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</si>
  <si>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</si>
  <si>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</si>
  <si>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</si>
  <si>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</si>
  <si>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</si>
  <si>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</si>
  <si>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</si>
  <si>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</si>
  <si>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</si>
  <si>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</si>
  <si>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</si>
  <si>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</si>
  <si>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</si>
  <si>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</si>
  <si>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</si>
  <si>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</si>
  <si>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</si>
  <si>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</si>
  <si>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</si>
  <si>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</si>
  <si>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</si>
  <si>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</si>
  <si>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</si>
  <si>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</si>
  <si>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</si>
  <si>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</si>
  <si>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</si>
  <si>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</si>
  <si>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</si>
  <si>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</si>
  <si>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</si>
  <si>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</si>
  <si>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</si>
  <si>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</si>
  <si>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</si>
  <si>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</si>
  <si>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</si>
  <si>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</si>
  <si>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</si>
  <si>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</si>
  <si>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</si>
  <si>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</si>
  <si>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</si>
  <si>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</si>
  <si>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</si>
  <si>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</si>
  <si>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</si>
  <si>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</si>
  <si>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</si>
  <si>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</si>
  <si>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</si>
  <si>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</si>
  <si>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</si>
  <si>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</si>
  <si>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</si>
  <si>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</si>
  <si>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</si>
  <si>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</si>
  <si>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</si>
  <si>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</si>
  <si>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</si>
  <si>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</si>
  <si>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</si>
  <si>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</si>
  <si>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</si>
  <si>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</si>
  <si>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</si>
  <si>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</si>
  <si>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</si>
  <si>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</si>
  <si>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</si>
  <si>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</si>
  <si>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</si>
  <si>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</si>
  <si>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</si>
  <si>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</si>
  <si>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</si>
  <si>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</si>
  <si>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</si>
  <si>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</si>
  <si>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</si>
  <si>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</si>
  <si>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</si>
  <si>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</si>
  <si>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</si>
  <si>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</si>
  <si>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</si>
  <si>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</si>
  <si>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</si>
  <si>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</si>
  <si>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</si>
  <si>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</si>
  <si>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</si>
  <si>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</si>
  <si>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</si>
  <si>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</si>
  <si>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</si>
  <si>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</si>
  <si>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</si>
  <si>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</si>
  <si>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</si>
  <si>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</si>
  <si>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</si>
  <si>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</si>
  <si>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</si>
  <si>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</si>
  <si>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</si>
  <si>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</si>
  <si>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</si>
  <si>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</si>
  <si>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</si>
  <si>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</si>
  <si>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</si>
  <si>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</si>
  <si>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</si>
  <si>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</si>
  <si>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</si>
  <si>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</si>
  <si>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</si>
  <si>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</si>
  <si>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</si>
  <si>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</si>
  <si>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</si>
  <si>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</si>
  <si>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</si>
  <si>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</si>
  <si>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</si>
  <si>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</si>
  <si>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</si>
  <si>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</si>
  <si>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</si>
  <si>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</si>
  <si>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</si>
  <si>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</si>
  <si>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</si>
  <si>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</si>
  <si>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</si>
  <si>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</si>
  <si>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</si>
  <si>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</si>
  <si>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</si>
  <si>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</si>
  <si>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</si>
  <si>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</si>
  <si>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</si>
  <si>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</si>
  <si>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</si>
  <si>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</si>
  <si>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</si>
  <si>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</si>
  <si>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</si>
  <si>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</si>
  <si>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</si>
  <si>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</si>
  <si>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</si>
  <si>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</si>
  <si>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</si>
  <si>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</si>
  <si>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</si>
  <si>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</si>
  <si>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</si>
  <si>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</si>
  <si>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</si>
  <si>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</si>
  <si>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</si>
  <si>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</si>
  <si>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</si>
  <si>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</si>
  <si>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</si>
  <si>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</si>
  <si>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</si>
  <si>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</si>
  <si>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</si>
  <si>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</si>
  <si>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</si>
  <si>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</si>
  <si>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</si>
  <si>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</si>
  <si>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</si>
  <si>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</si>
  <si>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</si>
  <si>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</si>
  <si>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</si>
  <si>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</si>
  <si>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</si>
  <si>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</si>
  <si>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</si>
  <si>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</si>
  <si>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</si>
  <si>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</si>
  <si>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</si>
  <si>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</si>
  <si>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</si>
  <si>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</si>
  <si>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</si>
  <si>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</si>
  <si>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</si>
  <si>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</si>
  <si>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</si>
  <si>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</si>
  <si>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</si>
  <si>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</si>
  <si>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</si>
  <si>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</si>
  <si>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</si>
  <si>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</si>
  <si>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</si>
  <si>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</si>
  <si>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</si>
  <si>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</si>
  <si>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</si>
  <si>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</si>
  <si>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</si>
  <si>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</si>
  <si>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</si>
  <si>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</si>
  <si>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</si>
  <si>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</si>
  <si>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</si>
  <si>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</si>
  <si>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</si>
  <si>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</si>
  <si>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</si>
  <si>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</si>
  <si>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</si>
  <si>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</si>
  <si>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</si>
  <si>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</si>
  <si>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</si>
  <si>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</si>
  <si>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</si>
  <si>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</si>
  <si>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</si>
  <si>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</si>
  <si>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</si>
  <si>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</si>
  <si>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</si>
  <si>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</si>
  <si>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</si>
  <si>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</si>
  <si>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</si>
  <si>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</si>
  <si>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</si>
  <si>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</si>
  <si>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</si>
  <si>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</si>
  <si>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</si>
  <si>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</si>
  <si>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</si>
  <si>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</si>
  <si>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</si>
  <si>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</si>
  <si>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</si>
  <si>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</si>
  <si>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</si>
  <si>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</si>
  <si>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</si>
  <si>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</si>
  <si>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</si>
  <si>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</si>
  <si>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</si>
  <si>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</si>
  <si>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</si>
  <si>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</si>
  <si>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</si>
  <si>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</si>
  <si>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</si>
  <si>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</si>
  <si>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</si>
  <si>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</si>
  <si>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</si>
  <si>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</si>
  <si>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</si>
  <si>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</si>
  <si>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</si>
  <si>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</si>
  <si>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</si>
  <si>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</si>
  <si>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</si>
  <si>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</si>
  <si>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</si>
  <si>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</si>
  <si>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</si>
  <si>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</si>
  <si>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</si>
  <si>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</si>
  <si>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</si>
  <si>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</si>
  <si>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</si>
  <si>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</si>
  <si>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</si>
  <si>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</si>
  <si>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</si>
  <si>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</si>
  <si>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</si>
  <si>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</si>
  <si>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</si>
  <si>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</si>
  <si>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</si>
  <si>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</si>
  <si>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</si>
  <si>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</si>
  <si>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</si>
  <si>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</si>
  <si>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</si>
  <si>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</si>
  <si>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</si>
  <si>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</si>
  <si>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</si>
  <si>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</si>
  <si>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</si>
  <si>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</si>
  <si>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</si>
  <si>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</si>
  <si>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</si>
  <si>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</si>
  <si>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</si>
  <si>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</si>
  <si>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</si>
  <si>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</si>
  <si>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</si>
  <si>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</si>
  <si>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</si>
  <si>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</si>
  <si>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</si>
  <si>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</si>
  <si>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</si>
  <si>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</si>
  <si>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</si>
  <si>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</si>
  <si>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</si>
  <si>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</si>
  <si>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</si>
  <si>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</si>
  <si>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</si>
  <si>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</si>
  <si>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</si>
  <si>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</si>
  <si>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</si>
  <si>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</si>
  <si>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</si>
  <si>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</si>
  <si>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</si>
  <si>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</si>
  <si>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</si>
  <si>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</si>
  <si>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</si>
  <si>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</si>
  <si>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</si>
  <si>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</si>
  <si>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</si>
  <si>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</si>
  <si>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</si>
  <si>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</si>
  <si>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</si>
  <si>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</si>
  <si>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</si>
  <si>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</si>
  <si>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</si>
  <si>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</si>
  <si>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</si>
  <si>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</si>
  <si>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</si>
  <si>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</si>
  <si>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</si>
  <si>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</si>
  <si>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</si>
  <si>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</si>
  <si>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</si>
  <si>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</si>
  <si>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</si>
  <si>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</si>
  <si>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</si>
  <si>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</si>
  <si>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</si>
  <si>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</si>
  <si>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</si>
  <si>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</si>
  <si>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</si>
  <si>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</si>
  <si>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</si>
  <si>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</si>
  <si>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</si>
  <si>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</si>
  <si>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</si>
  <si>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</si>
  <si>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</si>
  <si>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</si>
  <si>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</si>
  <si>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</si>
  <si>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</si>
  <si>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</si>
  <si>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</si>
  <si>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</si>
  <si>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</si>
  <si>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</si>
  <si>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</si>
  <si>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</si>
  <si>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</si>
  <si>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</si>
  <si>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</si>
  <si>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</si>
  <si>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</si>
  <si>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</si>
  <si>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</si>
  <si>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</si>
  <si>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</si>
  <si>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</si>
  <si>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</si>
  <si>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</si>
  <si>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</si>
  <si>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</si>
  <si>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</si>
  <si>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</si>
  <si>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</si>
  <si>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</si>
  <si>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</si>
  <si>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</si>
  <si>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</si>
  <si>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</si>
  <si>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</si>
  <si>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</si>
  <si>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</si>
  <si>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</si>
  <si>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</si>
  <si>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</si>
  <si>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</si>
  <si>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</si>
  <si>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</si>
  <si>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</si>
  <si>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</si>
  <si>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</si>
  <si>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</si>
  <si>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</si>
  <si>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</si>
  <si>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</si>
  <si>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</si>
  <si>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</si>
  <si>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</si>
  <si>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</si>
  <si>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</si>
  <si>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</si>
  <si>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</si>
  <si>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</si>
  <si>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</si>
  <si>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</si>
  <si>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</si>
  <si>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</si>
  <si>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</si>
  <si>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</si>
  <si>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</si>
  <si>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</si>
  <si>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</si>
  <si>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</si>
  <si>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</si>
  <si>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</si>
  <si>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</si>
  <si>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</si>
  <si>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</si>
  <si>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</si>
  <si>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</si>
  <si>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</si>
  <si>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</si>
  <si>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</si>
  <si>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</si>
  <si>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</si>
  <si>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</si>
  <si>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</si>
  <si>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</si>
  <si>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</si>
  <si>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</si>
  <si>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</si>
  <si>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</si>
  <si>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</si>
  <si>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</si>
  <si>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</si>
  <si>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</si>
  <si>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</si>
  <si>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</si>
  <si>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</si>
  <si>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</si>
  <si>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</si>
  <si>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</si>
  <si>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</si>
  <si>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</si>
  <si>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</si>
  <si>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</si>
  <si>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</si>
  <si>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</si>
  <si>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</si>
  <si>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</si>
  <si>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</si>
  <si>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</si>
  <si>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</si>
  <si>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</si>
  <si>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</si>
  <si>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</si>
  <si>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</si>
  <si>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</si>
  <si>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</si>
  <si>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</si>
  <si>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</si>
  <si>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</si>
  <si>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</si>
  <si>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</si>
  <si>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</si>
  <si>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</si>
  <si>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</si>
  <si>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</si>
  <si>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</si>
  <si>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</si>
  <si>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</si>
  <si>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</si>
  <si>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</si>
  <si>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</si>
  <si>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</si>
  <si>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</si>
  <si>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</si>
  <si>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</si>
  <si>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</si>
  <si>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</si>
  <si>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</si>
  <si>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</si>
  <si>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</si>
  <si>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</si>
  <si>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</si>
  <si>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</si>
  <si>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</si>
  <si>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</si>
  <si>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</si>
  <si>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</si>
  <si>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</si>
  <si>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</si>
  <si>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</si>
  <si>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</si>
  <si>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</si>
  <si>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</si>
  <si>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</si>
  <si>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</si>
  <si>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</si>
  <si>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</si>
  <si>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</si>
  <si>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</si>
  <si>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</si>
  <si>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</si>
  <si>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</si>
  <si>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</si>
  <si>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</si>
  <si>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</si>
  <si>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</si>
  <si>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</si>
  <si>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</si>
  <si>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</si>
  <si>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</si>
  <si>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</si>
  <si>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</si>
  <si>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</si>
  <si>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</si>
  <si>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</si>
  <si>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</si>
  <si>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</si>
  <si>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</si>
  <si>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</si>
  <si>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</si>
  <si>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</si>
  <si>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</si>
  <si>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</si>
  <si>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</si>
  <si>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</si>
  <si>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</si>
  <si>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</si>
  <si>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</si>
  <si>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</si>
  <si>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</si>
  <si>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</si>
  <si>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</si>
  <si>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</si>
  <si>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</si>
  <si>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</si>
  <si>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</si>
  <si>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</si>
  <si>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</si>
  <si>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</si>
  <si>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</si>
  <si>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</si>
  <si>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</si>
  <si>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</si>
  <si>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</si>
  <si>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</si>
  <si>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</si>
  <si>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</si>
  <si>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</si>
  <si>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</si>
  <si>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</si>
  <si>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</si>
  <si>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</si>
  <si>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</si>
  <si>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</si>
  <si>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</si>
  <si>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</si>
  <si>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</si>
  <si>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</si>
  <si>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</si>
  <si>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</si>
  <si>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</si>
  <si>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</si>
  <si>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</si>
  <si>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</si>
  <si>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</si>
  <si>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</si>
  <si>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</si>
  <si>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</si>
  <si>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</si>
  <si>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</si>
  <si>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</si>
  <si>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</si>
  <si>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</si>
  <si>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</si>
  <si>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</si>
  <si>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</si>
  <si>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</si>
  <si>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</si>
  <si>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</si>
  <si>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</si>
  <si>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</si>
  <si>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</si>
  <si>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</si>
  <si>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</si>
  <si>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</si>
  <si>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</si>
  <si>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</si>
  <si>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</si>
  <si>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</si>
  <si>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</si>
  <si>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</si>
  <si>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</si>
  <si>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</si>
  <si>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</si>
  <si>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</si>
  <si>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</si>
  <si>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</si>
  <si>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</si>
  <si>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</si>
  <si>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</si>
  <si>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</si>
  <si>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</si>
  <si>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</si>
  <si>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</si>
  <si>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</si>
  <si>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</si>
  <si>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</si>
  <si>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</si>
  <si>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</si>
  <si>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</si>
  <si>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</si>
  <si>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</si>
  <si>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</si>
  <si>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</si>
  <si>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</si>
  <si>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</si>
  <si>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</si>
  <si>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</si>
  <si>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</si>
  <si>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</si>
  <si>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</si>
  <si>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</si>
  <si>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</si>
  <si>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</si>
  <si>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</si>
  <si>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</si>
  <si>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</si>
  <si>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</si>
  <si>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</si>
  <si>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</si>
  <si>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</si>
  <si>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</si>
  <si>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</si>
  <si>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</si>
  <si>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</si>
  <si>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</si>
  <si>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</si>
  <si>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</si>
  <si>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</si>
  <si>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</si>
  <si>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</si>
  <si>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</si>
  <si>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</si>
  <si>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</si>
  <si>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</si>
  <si>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</si>
  <si>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</si>
  <si>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</si>
  <si>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</si>
  <si>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</si>
  <si>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</si>
  <si>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</si>
  <si>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</si>
  <si>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</si>
  <si>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</si>
  <si>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</si>
  <si>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</si>
  <si>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</si>
  <si>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</si>
  <si>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</si>
  <si>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</si>
  <si>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</si>
  <si>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</si>
  <si>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</si>
  <si>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</si>
  <si>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</si>
  <si>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</si>
  <si>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</si>
  <si>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</si>
  <si>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</si>
  <si>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</si>
  <si>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</si>
  <si>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</si>
  <si>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</si>
  <si>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</si>
  <si>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</si>
  <si>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</si>
  <si>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</si>
  <si>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</si>
  <si>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</si>
  <si>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</si>
  <si>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</si>
  <si>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</si>
  <si>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</si>
  <si>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</si>
  <si>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</si>
  <si>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</si>
  <si>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</si>
  <si>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</si>
  <si>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</si>
  <si>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</si>
  <si>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</si>
  <si>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</si>
  <si>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</si>
  <si>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</si>
  <si>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</si>
  <si>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</si>
  <si>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</si>
  <si>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</si>
  <si>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</si>
  <si>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</si>
  <si>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</si>
  <si>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</si>
  <si>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</si>
  <si>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</si>
  <si>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</si>
  <si>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</si>
  <si>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</si>
  <si>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</si>
  <si>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</si>
  <si>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</si>
  <si>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</si>
  <si>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</si>
  <si>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</si>
  <si>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</si>
  <si>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</si>
  <si>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</si>
  <si>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</si>
  <si>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</si>
  <si>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</si>
  <si>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</si>
  <si>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</si>
  <si>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</si>
  <si>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</si>
  <si>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</si>
  <si>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</si>
  <si>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</si>
  <si>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</si>
  <si>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</si>
  <si>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</si>
  <si>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</si>
  <si>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</si>
  <si>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</si>
  <si>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</si>
  <si>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</si>
  <si>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</si>
  <si>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</si>
  <si>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</si>
  <si>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</si>
  <si>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</si>
  <si>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</si>
  <si>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</si>
  <si>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</si>
  <si>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</si>
  <si>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</si>
  <si>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</si>
  <si>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</si>
  <si>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</si>
  <si>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</si>
  <si>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</si>
  <si>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</si>
  <si>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</si>
  <si>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</si>
  <si>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</si>
  <si>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</si>
  <si>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</si>
  <si>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</si>
  <si>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</si>
  <si>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</si>
  <si>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</si>
  <si>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</si>
  <si>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</si>
  <si>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</si>
  <si>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</si>
  <si>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</si>
  <si>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</si>
  <si>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</si>
  <si>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</si>
  <si>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</si>
  <si>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</si>
  <si>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</si>
  <si>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</si>
  <si>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</si>
  <si>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</si>
  <si>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</si>
  <si>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</si>
  <si>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</si>
  <si>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</si>
  <si>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</si>
  <si>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</si>
  <si>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</si>
  <si>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</si>
  <si>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</si>
  <si>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</si>
  <si>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</si>
  <si>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</si>
  <si>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</si>
  <si>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</si>
  <si>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</si>
  <si>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</si>
  <si>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</si>
  <si>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</si>
  <si>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</si>
  <si>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</si>
  <si>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</si>
  <si>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</si>
  <si>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</si>
  <si>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</si>
  <si>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</si>
  <si>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</si>
  <si>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</si>
  <si>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</si>
  <si>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</si>
  <si>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</si>
  <si>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</si>
  <si>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</si>
  <si>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</si>
  <si>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</si>
  <si>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</si>
  <si>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</si>
  <si>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</si>
  <si>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</si>
  <si>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</si>
  <si>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</si>
  <si>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</si>
  <si>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</si>
  <si>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</si>
  <si>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</si>
  <si>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</si>
  <si>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</si>
  <si>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</si>
  <si>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</si>
  <si>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</si>
  <si>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</si>
  <si>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</si>
  <si>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</si>
  <si>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</si>
  <si>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</si>
  <si>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</si>
  <si>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</si>
  <si>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</si>
  <si>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</si>
  <si>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</si>
  <si>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</si>
  <si>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</si>
  <si>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</si>
  <si>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</si>
  <si>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</si>
  <si>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</si>
  <si>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</si>
  <si>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</si>
  <si>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</si>
  <si>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</si>
  <si>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</si>
  <si>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</si>
  <si>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</si>
  <si>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</si>
  <si>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</si>
  <si>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</si>
  <si>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</si>
  <si>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</si>
  <si>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</si>
  <si>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</si>
  <si>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</si>
  <si>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</si>
  <si>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</si>
  <si>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</si>
  <si>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</si>
  <si>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</si>
  <si>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</si>
  <si>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</si>
  <si>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</si>
  <si>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</si>
  <si>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</si>
  <si>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</si>
  <si>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</si>
  <si>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</si>
  <si>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</si>
  <si>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</si>
  <si>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</si>
  <si>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</si>
  <si>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</si>
  <si>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</si>
  <si>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</si>
  <si>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</si>
  <si>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</si>
  <si>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</si>
  <si>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</si>
  <si>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</si>
  <si>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</si>
  <si>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</si>
  <si>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</si>
  <si>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</si>
  <si>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</si>
  <si>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</si>
  <si>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</si>
  <si>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</si>
  <si>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</si>
  <si>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</si>
  <si>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</si>
  <si>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</si>
  <si>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</si>
  <si>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</si>
  <si>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</si>
  <si>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</si>
  <si>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</si>
  <si>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</si>
  <si>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</si>
  <si>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</si>
  <si>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</si>
  <si>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</si>
  <si>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</si>
  <si>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</si>
  <si>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</si>
  <si>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</si>
  <si>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</si>
  <si>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</si>
  <si>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</si>
  <si>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</si>
  <si>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</si>
  <si>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</si>
  <si>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</si>
  <si>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</si>
  <si>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</si>
  <si>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</si>
  <si>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</si>
  <si>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</si>
  <si>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</si>
  <si>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</si>
  <si>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</si>
  <si>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</si>
  <si>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</si>
  <si>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</si>
  <si>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</si>
  <si>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</si>
  <si>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</si>
  <si>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</si>
  <si>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</si>
  <si>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</si>
  <si>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</si>
  <si>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</si>
  <si>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</si>
  <si>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</si>
  <si>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</si>
  <si>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</si>
  <si>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</si>
  <si>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</si>
  <si>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</si>
  <si>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</si>
  <si>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</si>
  <si>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</si>
  <si>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</si>
  <si>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</si>
  <si>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</si>
  <si>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</si>
  <si>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</si>
  <si>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</si>
  <si>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</si>
  <si>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</si>
  <si>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</si>
  <si>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</si>
  <si>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</si>
  <si>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</si>
  <si>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</si>
  <si>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</si>
  <si>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</si>
  <si>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</si>
  <si>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</si>
  <si>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</si>
  <si>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</si>
  <si>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</si>
  <si>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</si>
  <si>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</si>
  <si>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</si>
  <si>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</si>
  <si>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</si>
  <si>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</si>
  <si>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</si>
  <si>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</si>
  <si>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</si>
  <si>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</si>
  <si>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</si>
  <si>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</si>
  <si>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</si>
  <si>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</si>
  <si>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</si>
  <si>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</si>
  <si>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</si>
  <si>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</si>
  <si>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</si>
  <si>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</si>
  <si>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</si>
  <si>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</si>
  <si>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</si>
  <si>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</si>
  <si>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</si>
  <si>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</si>
  <si>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</si>
  <si>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</si>
  <si>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</si>
  <si>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</si>
  <si>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</si>
  <si>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</si>
  <si>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</si>
  <si>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</si>
  <si>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</si>
  <si>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</si>
  <si>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</si>
  <si>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</si>
  <si>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</si>
  <si>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</si>
  <si>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</si>
  <si>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</si>
  <si>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</si>
  <si>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</si>
  <si>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</si>
  <si>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</si>
  <si>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</si>
  <si>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</si>
  <si>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</si>
  <si>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</si>
  <si>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</si>
  <si>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</si>
  <si>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</si>
  <si>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</si>
  <si>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</si>
  <si>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</si>
  <si>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</si>
  <si>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</si>
  <si>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</si>
  <si>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</si>
  <si>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</si>
  <si>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</si>
  <si>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</si>
  <si>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</si>
  <si>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</si>
  <si>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</si>
  <si>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</si>
  <si>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</si>
  <si>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</si>
  <si>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</si>
  <si>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</si>
  <si>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</si>
  <si>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</si>
  <si>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</si>
  <si>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</si>
  <si>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</si>
  <si>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</si>
  <si>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</si>
  <si>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</si>
  <si>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</si>
  <si>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</si>
  <si>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</si>
  <si>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</si>
  <si>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</si>
  <si>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</si>
  <si>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</si>
  <si>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</si>
  <si>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</si>
  <si>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</si>
  <si>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</si>
  <si>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</si>
  <si>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</si>
  <si>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</si>
  <si>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</si>
  <si>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</si>
  <si>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</si>
  <si>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</si>
  <si>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</si>
  <si>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</si>
  <si>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</si>
  <si>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</si>
  <si>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</si>
  <si>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</si>
  <si>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</si>
  <si>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</si>
  <si>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</si>
  <si>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</si>
  <si>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</si>
  <si>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</si>
  <si>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</si>
  <si>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</si>
  <si>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</si>
  <si>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</si>
  <si>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</si>
  <si>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</si>
  <si>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</si>
  <si>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</si>
  <si>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</si>
  <si>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</si>
  <si>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</si>
  <si>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</si>
  <si>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</si>
  <si>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</si>
  <si>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</si>
  <si>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</si>
  <si>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</si>
  <si>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</si>
  <si>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</si>
  <si>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</si>
  <si>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</si>
  <si>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</si>
  <si>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</si>
  <si>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</si>
  <si>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</si>
  <si>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</si>
  <si>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</si>
  <si>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</si>
  <si>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</si>
  <si>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</si>
  <si>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</si>
  <si>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</si>
  <si>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</si>
  <si>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</si>
  <si>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</si>
  <si>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</si>
  <si>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</si>
  <si>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</si>
  <si>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</si>
  <si>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</si>
  <si>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</si>
  <si>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</si>
  <si>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</si>
  <si>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</si>
  <si>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</si>
  <si>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</si>
  <si>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</si>
  <si>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</si>
  <si>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</si>
  <si>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</si>
  <si>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</si>
  <si>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</si>
  <si>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</si>
  <si>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</si>
  <si>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</si>
  <si>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</si>
  <si>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</si>
  <si>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</si>
  <si>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</si>
  <si>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</si>
  <si>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</si>
  <si>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</si>
  <si>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</si>
  <si>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</si>
  <si>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</si>
  <si>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</si>
  <si>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</si>
  <si>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</si>
  <si>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</si>
  <si>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</si>
  <si>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</si>
  <si>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</si>
  <si>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</si>
  <si>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</si>
  <si>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</si>
  <si>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</si>
  <si>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</si>
  <si>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</si>
  <si>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</si>
  <si>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</si>
  <si>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</si>
  <si>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</si>
  <si>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</si>
  <si>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</si>
  <si>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</si>
  <si>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</si>
  <si>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</si>
  <si>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</si>
  <si>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</si>
  <si>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</si>
  <si>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</si>
  <si>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</si>
  <si>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</si>
  <si>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</si>
  <si>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</si>
  <si>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</si>
  <si>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</si>
  <si>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</si>
  <si>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</si>
  <si>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</si>
  <si>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</si>
  <si>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</si>
  <si>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</si>
  <si>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</si>
  <si>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</si>
  <si>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</si>
  <si>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</si>
  <si>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</si>
  <si>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</si>
  <si>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</si>
  <si>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</si>
  <si>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</si>
  <si>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</si>
  <si>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</si>
  <si>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</si>
  <si>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</si>
  <si>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</si>
  <si>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</si>
  <si>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</si>
  <si>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</si>
  <si>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</si>
  <si>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</si>
  <si>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</si>
  <si>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</si>
  <si>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</si>
  <si>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</si>
  <si>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</si>
  <si>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</si>
  <si>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</si>
  <si>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</si>
  <si>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</si>
  <si>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</si>
  <si>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</si>
  <si>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</si>
  <si>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</si>
  <si>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</si>
  <si>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</si>
  <si>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</si>
  <si>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</si>
  <si>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</si>
  <si>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</si>
  <si>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</si>
  <si>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</si>
  <si>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</si>
  <si>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</si>
  <si>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</si>
  <si>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</si>
  <si>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</si>
  <si>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</si>
  <si>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</si>
  <si>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</si>
  <si>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</si>
  <si>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</si>
  <si>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</si>
  <si>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</si>
  <si>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</si>
  <si>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</si>
  <si>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</si>
  <si>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</si>
  <si>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</si>
  <si>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</si>
  <si>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</si>
  <si>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</si>
  <si>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</si>
  <si>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</si>
  <si>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</si>
  <si>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</si>
  <si>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</si>
  <si>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</si>
  <si>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</si>
  <si>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</si>
  <si>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</si>
  <si>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</si>
  <si>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</si>
  <si>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</si>
  <si>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</si>
  <si>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</si>
  <si>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</si>
  <si>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</si>
  <si>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</si>
  <si>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</si>
  <si>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</si>
  <si>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</si>
  <si>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</si>
  <si>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</si>
  <si>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</si>
  <si>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</si>
  <si>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</si>
  <si>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</si>
  <si>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</si>
  <si>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</si>
  <si>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</si>
  <si>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</si>
  <si>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</si>
  <si>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</si>
  <si>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</si>
  <si>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</si>
  <si>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</si>
  <si>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</si>
  <si>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</si>
  <si>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</si>
  <si>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</si>
  <si>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</si>
  <si>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</si>
  <si>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</si>
  <si>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</si>
  <si>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</si>
  <si>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</si>
  <si>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</si>
  <si>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</si>
  <si>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</si>
  <si>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</si>
  <si>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</si>
  <si>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</si>
  <si>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</si>
  <si>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</si>
  <si>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</si>
  <si>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</si>
  <si>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</si>
  <si>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</si>
  <si>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</si>
  <si>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</si>
  <si>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</si>
  <si>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</si>
  <si>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</si>
  <si>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</si>
  <si>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</si>
  <si>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</si>
  <si>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</si>
  <si>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</si>
  <si>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</si>
  <si>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</si>
  <si>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</si>
  <si>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</si>
  <si>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</si>
  <si>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</si>
  <si>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</si>
  <si>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</si>
  <si>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</si>
  <si>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</si>
  <si>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</si>
  <si>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</si>
  <si>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</si>
  <si>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</si>
  <si>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</si>
  <si>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</si>
  <si>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</si>
  <si>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</si>
  <si>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</si>
  <si>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</si>
  <si>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</si>
  <si>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</si>
  <si>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</si>
  <si>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</si>
  <si>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</si>
  <si>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</si>
  <si>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</si>
  <si>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</si>
  <si>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</si>
  <si>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</si>
  <si>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</si>
  <si>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</si>
  <si>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</si>
  <si>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</si>
  <si>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</si>
  <si>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</si>
  <si>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</si>
  <si>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</si>
  <si>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</si>
  <si>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</si>
  <si>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</si>
  <si>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</si>
  <si>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</si>
  <si>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</si>
  <si>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</si>
  <si>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</si>
  <si>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</si>
  <si>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</si>
  <si>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</si>
  <si>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</si>
  <si>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</si>
  <si>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</si>
  <si>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</si>
  <si>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</si>
  <si>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</si>
  <si>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</si>
  <si>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</si>
  <si>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</si>
  <si>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</si>
  <si>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</si>
  <si>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</si>
  <si>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</si>
  <si>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</si>
  <si>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</si>
  <si>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</si>
  <si>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</si>
  <si>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</si>
  <si>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</si>
  <si>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</si>
  <si>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</si>
  <si>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</si>
  <si>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</si>
  <si>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</si>
  <si>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</si>
  <si>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</si>
  <si>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</si>
  <si>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</si>
  <si>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</si>
  <si>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</si>
  <si>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</si>
  <si>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</si>
  <si>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</si>
  <si>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</si>
  <si>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</si>
  <si>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</si>
  <si>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</si>
  <si>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</si>
  <si>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</si>
  <si>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</si>
  <si>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</si>
  <si>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</si>
  <si>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</si>
  <si>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</si>
  <si>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</si>
  <si>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</si>
  <si>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</si>
  <si>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</si>
  <si>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</si>
  <si>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</si>
  <si>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</si>
  <si>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</si>
  <si>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</si>
  <si>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</si>
  <si>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</si>
  <si>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</si>
  <si>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</si>
  <si>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</si>
  <si>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</si>
  <si>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</si>
  <si>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</si>
  <si>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</si>
  <si>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</si>
  <si>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</si>
  <si>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</si>
  <si>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</si>
  <si>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</si>
  <si>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</si>
  <si>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</si>
  <si>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</si>
  <si>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</si>
  <si>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</si>
  <si>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</si>
  <si>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</si>
  <si>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</si>
  <si>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</si>
  <si>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</si>
  <si>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</si>
  <si>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</si>
  <si>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</si>
  <si>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</si>
  <si>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</si>
  <si>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</si>
  <si>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</si>
  <si>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</si>
  <si>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</si>
  <si>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</si>
  <si>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</si>
  <si>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</si>
  <si>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</si>
  <si>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</si>
  <si>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</si>
  <si>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</si>
  <si>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</si>
  <si>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</si>
  <si>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</si>
  <si>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</si>
  <si>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</si>
  <si>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</si>
  <si>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</si>
  <si>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</si>
  <si>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</si>
  <si>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</si>
  <si>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</si>
  <si>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</si>
  <si>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</si>
  <si>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</si>
  <si>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</si>
  <si>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</si>
  <si>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</si>
  <si>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</si>
  <si>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</si>
  <si>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</si>
  <si>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</si>
  <si>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</si>
  <si>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</si>
  <si>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</si>
  <si>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</si>
  <si>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</si>
  <si>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</si>
  <si>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</si>
  <si>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</si>
  <si>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</si>
  <si>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</si>
  <si>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</si>
  <si>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</si>
  <si>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</si>
  <si>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</si>
  <si>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</si>
  <si>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</si>
  <si>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</si>
  <si>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</si>
  <si>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</si>
  <si>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</si>
  <si>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</si>
  <si>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</si>
  <si>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</si>
  <si>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</si>
  <si>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</si>
  <si>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</si>
  <si>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</si>
  <si>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</si>
  <si>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</si>
  <si>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</si>
  <si>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</si>
  <si>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</si>
  <si>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</si>
  <si>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</si>
  <si>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</si>
  <si>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</si>
  <si>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</si>
  <si>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</si>
  <si>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</si>
  <si>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</si>
  <si>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</si>
  <si>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</si>
  <si>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</si>
  <si>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</si>
  <si>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</si>
  <si>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</si>
  <si>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</si>
  <si>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</si>
  <si>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</si>
  <si>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</si>
  <si>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</si>
  <si>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</si>
  <si>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</si>
  <si>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</si>
  <si>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</si>
  <si>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</si>
  <si>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</si>
  <si>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</si>
  <si>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</si>
  <si>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</si>
  <si>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</si>
  <si>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</si>
  <si>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</si>
  <si>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</si>
  <si>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</si>
  <si>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</si>
  <si>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</si>
  <si>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</si>
  <si>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</si>
  <si>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</si>
  <si>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</si>
  <si>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</si>
  <si>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</si>
  <si>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</si>
  <si>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</si>
  <si>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</si>
  <si>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</si>
  <si>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</si>
  <si>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</si>
  <si>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</si>
  <si>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</si>
  <si>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</si>
  <si>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</si>
  <si>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</si>
  <si>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</si>
  <si>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</si>
  <si>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</si>
  <si>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</si>
  <si>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</si>
  <si>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</si>
  <si>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</si>
  <si>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</si>
  <si>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</si>
  <si>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</si>
  <si>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</si>
  <si>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</si>
  <si>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</si>
  <si>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</si>
  <si>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</si>
  <si>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</si>
  <si>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</si>
  <si>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</si>
  <si>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</si>
  <si>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</si>
  <si>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</si>
  <si>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</si>
  <si>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</si>
  <si>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</si>
  <si>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</si>
  <si>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</si>
  <si>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</si>
  <si>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</si>
  <si>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</si>
  <si>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</si>
  <si>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</si>
  <si>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</si>
  <si>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</si>
  <si>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</si>
  <si>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</si>
  <si>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</si>
  <si>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</si>
  <si>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</si>
  <si>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</si>
  <si>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</si>
  <si>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</si>
  <si>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</si>
  <si>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</si>
  <si>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</si>
  <si>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</si>
  <si>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</si>
  <si>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</si>
  <si>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</si>
  <si>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</si>
  <si>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</si>
  <si>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</si>
  <si>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</si>
  <si>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</si>
  <si>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</si>
  <si>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</si>
  <si>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</si>
  <si>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</si>
  <si>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</si>
  <si>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</si>
  <si>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</si>
  <si>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</si>
  <si>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</si>
  <si>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</si>
  <si>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</si>
  <si>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</si>
  <si>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</si>
  <si>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</si>
  <si>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</si>
  <si>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</si>
  <si>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</si>
  <si>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</si>
  <si>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</si>
  <si>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</si>
  <si>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</si>
  <si>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</si>
  <si>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</si>
  <si>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</si>
  <si>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</si>
  <si>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</si>
  <si>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</si>
  <si>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</si>
  <si>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</si>
  <si>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</si>
  <si>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</si>
  <si>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</si>
  <si>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</si>
  <si>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</si>
  <si>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</si>
  <si>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</si>
  <si>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</si>
  <si>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</si>
  <si>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</si>
  <si>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</si>
  <si>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</si>
  <si>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</si>
  <si>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</si>
  <si>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</si>
  <si>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</si>
  <si>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</si>
  <si>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</si>
  <si>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</si>
  <si>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</si>
  <si>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</si>
  <si>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</si>
  <si>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</si>
  <si>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</si>
  <si>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</si>
  <si>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</si>
  <si>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</si>
  <si>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</si>
  <si>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</si>
  <si>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</si>
  <si>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</si>
  <si>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</si>
  <si>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</si>
  <si>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</si>
  <si>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</si>
  <si>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</si>
  <si>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</si>
  <si>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</si>
  <si>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</si>
  <si>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</si>
  <si>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</si>
  <si>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</si>
  <si>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</si>
  <si>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</si>
  <si>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</si>
  <si>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</si>
  <si>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</si>
  <si>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</si>
  <si>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</si>
  <si>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</si>
  <si>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</si>
  <si>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</si>
  <si>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</si>
  <si>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</si>
  <si>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</si>
  <si>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</si>
  <si>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</si>
  <si>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</si>
  <si>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</si>
  <si>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</si>
  <si>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</si>
  <si>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</si>
  <si>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</si>
  <si>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</si>
  <si>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</si>
  <si>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</si>
  <si>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</si>
  <si>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</si>
  <si>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</si>
  <si>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</si>
  <si>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</si>
  <si>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</si>
  <si>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</si>
  <si>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</si>
  <si>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</si>
  <si>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</si>
  <si>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</si>
  <si>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</si>
  <si>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</si>
  <si>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</si>
  <si>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</si>
  <si>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</si>
  <si>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</si>
  <si>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</si>
  <si>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</si>
  <si>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</si>
  <si>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</si>
  <si>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</si>
  <si>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</si>
  <si>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</si>
  <si>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</si>
  <si>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</si>
  <si>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</si>
  <si>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</si>
  <si>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</si>
  <si>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</si>
  <si>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</si>
  <si>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</si>
  <si>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</si>
  <si>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</si>
  <si>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</si>
  <si>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</si>
  <si>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</si>
  <si>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</si>
  <si>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</si>
  <si>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</si>
  <si>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</si>
  <si>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</si>
  <si>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</si>
  <si>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</si>
  <si>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</si>
  <si>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</si>
  <si>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</si>
  <si>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</si>
  <si>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</si>
  <si>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</si>
  <si>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</si>
  <si>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</si>
  <si>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</si>
  <si>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</si>
  <si>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</si>
  <si>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</si>
  <si>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</si>
  <si>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</si>
  <si>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</si>
  <si>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</si>
  <si>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</si>
  <si>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</si>
  <si>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</si>
  <si>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</si>
  <si>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</si>
  <si>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</si>
  <si>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</si>
  <si>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</si>
  <si>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</si>
  <si>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</si>
  <si>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</si>
  <si>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</si>
  <si>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</si>
  <si>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</si>
  <si>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</si>
  <si>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</si>
  <si>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</si>
  <si>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</si>
  <si>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</si>
  <si>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</si>
  <si>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</si>
  <si>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</si>
  <si>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</si>
  <si>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</si>
  <si>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</si>
  <si>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</si>
  <si>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</si>
  <si>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</si>
  <si>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</si>
  <si>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</si>
  <si>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</si>
  <si>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</si>
  <si>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</si>
  <si>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</si>
  <si>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</si>
  <si>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</si>
  <si>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</si>
  <si>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</si>
  <si>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</si>
  <si>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</si>
  <si>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</si>
  <si>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</si>
  <si>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</si>
  <si>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</si>
  <si>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</si>
  <si>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</si>
  <si>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</si>
  <si>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</si>
  <si>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</si>
  <si>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</si>
  <si>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</si>
  <si>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</si>
  <si>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</si>
  <si>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</si>
  <si>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</si>
  <si>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</si>
  <si>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</si>
  <si>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</si>
  <si>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</si>
  <si>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</si>
  <si>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</si>
  <si>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</si>
  <si>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</si>
  <si>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</si>
  <si>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</si>
  <si>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</si>
  <si>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</si>
  <si>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</si>
  <si>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</si>
  <si>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</si>
  <si>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</si>
  <si>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</si>
  <si>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</si>
  <si>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</si>
  <si>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</si>
  <si>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</si>
  <si>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</si>
  <si>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</si>
  <si>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</si>
  <si>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</si>
  <si>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</si>
  <si>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</si>
  <si>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</si>
  <si>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</si>
  <si>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</si>
  <si>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</si>
  <si>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</si>
  <si>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</si>
  <si>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</si>
  <si>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</si>
  <si>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</si>
  <si>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</si>
  <si>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</si>
  <si>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</si>
  <si>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</si>
  <si>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</si>
  <si>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</si>
  <si>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</si>
  <si>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</si>
  <si>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</si>
  <si>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</si>
  <si>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</si>
  <si>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</si>
  <si>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</si>
  <si>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</si>
  <si>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</si>
  <si>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</si>
  <si>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</si>
  <si>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</si>
  <si>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</si>
  <si>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</si>
  <si>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</si>
  <si>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</si>
  <si>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</si>
  <si>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</si>
  <si>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</si>
  <si>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</si>
  <si>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</si>
  <si>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</si>
  <si>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</si>
  <si>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</si>
  <si>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</si>
  <si>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</si>
  <si>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</si>
  <si>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</si>
  <si>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</si>
  <si>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</si>
  <si>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</si>
  <si>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</si>
  <si>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</si>
  <si>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</si>
  <si>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</si>
  <si>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</si>
  <si>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</si>
  <si>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</si>
  <si>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</si>
  <si>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</si>
  <si>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</si>
  <si>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</si>
  <si>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</si>
  <si>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</si>
  <si>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</si>
  <si>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</si>
  <si>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</si>
  <si>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</si>
  <si>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</si>
  <si>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</si>
  <si>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</si>
  <si>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</si>
  <si>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</si>
  <si>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</si>
  <si>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</si>
  <si>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</si>
  <si>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</si>
  <si>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</si>
  <si>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</si>
  <si>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</si>
  <si>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</si>
  <si>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</si>
  <si>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</si>
  <si>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</si>
  <si>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</si>
  <si>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</si>
  <si>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</si>
  <si>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</si>
  <si>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</si>
  <si>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</si>
  <si>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</si>
  <si>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</si>
  <si>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</si>
  <si>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</si>
  <si>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</si>
  <si>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</si>
  <si>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</si>
  <si>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</si>
  <si>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</si>
  <si>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</si>
  <si>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</si>
  <si>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</si>
  <si>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</si>
  <si>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</si>
  <si>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</si>
  <si>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</si>
  <si>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</si>
  <si>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</si>
  <si>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</si>
  <si>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</si>
  <si>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</si>
  <si>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</si>
  <si>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</si>
  <si>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</si>
  <si>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</si>
  <si>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</si>
  <si>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</si>
  <si>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</si>
  <si>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</si>
  <si>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</si>
  <si>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</si>
  <si>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</si>
  <si>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</si>
  <si>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</si>
  <si>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</si>
  <si>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</si>
  <si>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</si>
  <si>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</si>
  <si>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</si>
  <si>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</si>
  <si>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</si>
  <si>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</si>
  <si>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</si>
  <si>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</si>
  <si>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</si>
  <si>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</si>
  <si>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</si>
  <si>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</si>
  <si>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</si>
  <si>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</si>
  <si>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</si>
  <si>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</si>
  <si>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</si>
  <si>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</si>
  <si>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</si>
  <si>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</si>
  <si>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</si>
  <si>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</si>
  <si>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</si>
  <si>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</si>
  <si>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</si>
  <si>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</si>
  <si>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</si>
  <si>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</si>
  <si>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</si>
  <si>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</si>
  <si>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</si>
  <si>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</si>
  <si>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</si>
  <si>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</si>
  <si>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</si>
  <si>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</si>
  <si>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</si>
  <si>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</si>
  <si>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</si>
  <si>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</si>
  <si>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</si>
  <si>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</si>
  <si>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</si>
  <si>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</si>
  <si>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</si>
  <si>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</si>
  <si>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</si>
  <si>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</si>
  <si>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</si>
  <si>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</si>
  <si>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</si>
  <si>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</si>
  <si>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</si>
  <si>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</si>
  <si>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</si>
  <si>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</si>
  <si>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</si>
  <si>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</si>
  <si>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</si>
  <si>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</si>
  <si>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</si>
  <si>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</si>
  <si>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</si>
  <si>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</si>
  <si>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</si>
  <si>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</si>
  <si>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</si>
  <si>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</si>
  <si>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</si>
  <si>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</si>
  <si>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</si>
  <si>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</si>
  <si>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</si>
  <si>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</si>
  <si>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</si>
  <si>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</si>
  <si>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</si>
  <si>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</si>
  <si>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</si>
  <si>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</si>
  <si>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</si>
  <si>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</si>
  <si>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</si>
  <si>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</si>
  <si>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</si>
  <si>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</si>
  <si>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</si>
  <si>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</si>
  <si>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</si>
  <si>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</si>
  <si>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</si>
  <si>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</si>
  <si>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</si>
  <si>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</si>
  <si>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</si>
  <si>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</si>
  <si>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</si>
  <si>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</si>
  <si>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</si>
  <si>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</si>
  <si>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</si>
  <si>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</si>
  <si>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</si>
  <si>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</si>
  <si>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</si>
  <si>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</si>
  <si>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</si>
  <si>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</si>
  <si>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</si>
  <si>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</si>
  <si>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</si>
  <si>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</si>
  <si>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</si>
  <si>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</si>
  <si>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</si>
  <si>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</si>
  <si>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</si>
  <si>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</si>
  <si>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</si>
  <si>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</si>
  <si>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</si>
  <si>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</si>
  <si>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</si>
  <si>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</si>
  <si>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</si>
  <si>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</si>
  <si>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</si>
  <si>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</si>
  <si>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</si>
  <si>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</si>
  <si>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</si>
  <si>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</si>
  <si>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</si>
  <si>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</si>
  <si>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</si>
  <si>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</si>
  <si>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</si>
  <si>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</si>
  <si>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</si>
  <si>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</si>
  <si>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</si>
  <si>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</si>
  <si>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</si>
  <si>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</si>
  <si>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</si>
  <si>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</si>
  <si>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</si>
  <si>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</si>
  <si>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</si>
  <si>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</si>
  <si>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</si>
  <si>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</si>
  <si>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</si>
  <si>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</si>
  <si>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</si>
  <si>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</si>
  <si>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</si>
  <si>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</si>
  <si>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</si>
  <si>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</si>
  <si>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</si>
  <si>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</si>
  <si>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</si>
  <si>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</si>
  <si>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</si>
  <si>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</si>
  <si>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</si>
  <si>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</si>
  <si>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</si>
  <si>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</si>
  <si>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</si>
  <si>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</si>
  <si>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</si>
  <si>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</si>
  <si>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</si>
  <si>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</si>
  <si>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</si>
  <si>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</si>
  <si>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</si>
  <si>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</si>
  <si>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</si>
  <si>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</si>
  <si>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</si>
  <si>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</si>
  <si>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</si>
  <si>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</si>
  <si>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</si>
  <si>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</si>
  <si>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</si>
  <si>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</si>
  <si>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</si>
  <si>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</si>
  <si>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</si>
  <si>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</si>
  <si>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</si>
  <si>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</si>
  <si>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</si>
  <si>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</si>
  <si>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</si>
  <si>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</si>
  <si>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</si>
  <si>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</si>
  <si>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</si>
  <si>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</si>
  <si>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</si>
  <si>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</si>
  <si>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</si>
  <si>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</si>
  <si>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</si>
  <si>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</si>
  <si>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</si>
  <si>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</si>
  <si>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</si>
  <si>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</si>
  <si>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</si>
  <si>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</si>
  <si>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</si>
  <si>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</si>
  <si>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</si>
  <si>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</si>
  <si>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</si>
  <si>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</si>
  <si>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</si>
  <si>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</si>
  <si>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</si>
  <si>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</si>
  <si>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</si>
  <si>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</si>
  <si>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</si>
  <si>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</si>
  <si>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</si>
  <si>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</si>
  <si>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</si>
  <si>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</si>
  <si>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</si>
  <si>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</si>
  <si>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</si>
  <si>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</si>
  <si>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</si>
  <si>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</si>
  <si>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</si>
  <si>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</si>
  <si>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</si>
  <si>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</si>
  <si>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</si>
  <si>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</si>
  <si>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</si>
  <si>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</si>
  <si>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</si>
  <si>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</si>
  <si>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</si>
  <si>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</si>
  <si>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</si>
  <si>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</si>
  <si>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</si>
  <si>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</si>
  <si>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</si>
  <si>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</si>
  <si>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</si>
  <si>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</si>
  <si>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</si>
  <si>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</si>
  <si>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</si>
  <si>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</si>
  <si>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</si>
  <si>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</si>
  <si>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</si>
  <si>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</si>
  <si>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</si>
  <si>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</si>
  <si>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</si>
  <si>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</si>
  <si>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</si>
  <si>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</si>
  <si>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</si>
  <si>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</si>
  <si>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</si>
  <si>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</si>
  <si>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</si>
  <si>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</si>
  <si>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</si>
  <si>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</si>
  <si>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</si>
  <si>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</si>
  <si>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</si>
  <si>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</si>
  <si>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</si>
  <si>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</si>
  <si>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</si>
  <si>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</si>
  <si>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</si>
  <si>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</si>
  <si>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</si>
  <si>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</si>
  <si>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</si>
  <si>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</si>
  <si>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</si>
  <si>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</si>
  <si>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</si>
  <si>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</si>
  <si>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</si>
  <si>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</si>
  <si>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</si>
  <si>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</si>
  <si>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</si>
  <si>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</si>
  <si>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</si>
  <si>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</si>
  <si>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</si>
  <si>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</si>
  <si>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</si>
  <si>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</si>
  <si>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</si>
  <si>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</si>
  <si>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</si>
  <si>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</si>
  <si>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</si>
  <si>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</si>
  <si>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</si>
  <si>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</si>
  <si>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</si>
  <si>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</si>
  <si>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</si>
  <si>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</si>
  <si>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</si>
  <si>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</si>
  <si>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</si>
  <si>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</si>
  <si>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</si>
  <si>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</si>
  <si>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</si>
  <si>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</si>
  <si>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</si>
  <si>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</si>
  <si>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</si>
  <si>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</si>
  <si>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</si>
  <si>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</si>
  <si>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</si>
  <si>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</si>
  <si>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</si>
  <si>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</si>
  <si>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</si>
  <si>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</si>
  <si>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</si>
  <si>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</si>
  <si>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</si>
  <si>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</si>
  <si>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</si>
  <si>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</si>
  <si>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</si>
  <si>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</si>
  <si>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</si>
  <si>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</si>
  <si>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</si>
  <si>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</si>
  <si>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</si>
  <si>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</si>
  <si>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</si>
  <si>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</si>
  <si>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</si>
  <si>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</si>
  <si>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</si>
  <si>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</si>
  <si>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</si>
  <si>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</si>
  <si>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</si>
  <si>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</si>
  <si>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</si>
  <si>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</si>
  <si>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</si>
  <si>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</si>
  <si>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</si>
  <si>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</si>
  <si>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</si>
  <si>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</si>
  <si>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</si>
  <si>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</si>
  <si>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</si>
  <si>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</si>
  <si>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</si>
  <si>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</si>
  <si>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</si>
  <si>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</si>
  <si>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</si>
  <si>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</si>
  <si>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</si>
  <si>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</si>
  <si>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</si>
  <si>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</si>
  <si>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</si>
  <si>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</si>
  <si>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</si>
  <si>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</si>
  <si>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</si>
  <si>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</si>
  <si>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</si>
  <si>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</si>
  <si>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</si>
  <si>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</si>
  <si>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</si>
  <si>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</si>
  <si>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</si>
  <si>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</si>
  <si>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</si>
  <si>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</si>
  <si>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</si>
  <si>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</si>
  <si>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</si>
  <si>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</si>
  <si>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</si>
  <si>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</si>
  <si>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</si>
  <si>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</si>
  <si>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</si>
  <si>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</si>
  <si>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</si>
  <si>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</si>
  <si>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</si>
  <si>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</si>
  <si>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</si>
  <si>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</si>
  <si>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</si>
  <si>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</si>
  <si>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</si>
  <si>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</si>
  <si>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</si>
  <si>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</si>
  <si>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</si>
  <si>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</si>
  <si>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</si>
  <si>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</si>
  <si>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</si>
  <si>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</si>
  <si>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</si>
  <si>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</si>
  <si>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</si>
  <si>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</si>
  <si>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</si>
  <si>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</si>
  <si>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</si>
  <si>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</si>
  <si>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</si>
  <si>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</si>
  <si>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</si>
  <si>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</si>
  <si>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</si>
  <si>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</si>
  <si>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</si>
  <si>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</si>
  <si>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</si>
  <si>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</si>
  <si>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</si>
  <si>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</si>
  <si>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</si>
  <si>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</si>
  <si>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</si>
  <si>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</si>
  <si>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</si>
  <si>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</si>
  <si>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</si>
  <si>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</si>
  <si>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</si>
  <si>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</si>
  <si>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</si>
  <si>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</si>
  <si>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</si>
  <si>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</si>
  <si>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</si>
  <si>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</si>
  <si>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</si>
  <si>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</si>
  <si>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</si>
  <si>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</si>
  <si>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</si>
  <si>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</si>
  <si>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</si>
  <si>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</si>
  <si>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</si>
  <si>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</si>
  <si>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</si>
  <si>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</si>
  <si>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</si>
  <si>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</si>
  <si>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</si>
  <si>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</si>
  <si>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</si>
  <si>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</si>
  <si>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</si>
  <si>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</si>
  <si>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</si>
  <si>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</si>
  <si>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</si>
  <si>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</si>
  <si>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</si>
  <si>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</si>
  <si>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</si>
  <si>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</si>
  <si>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</si>
  <si>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</si>
  <si>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</si>
  <si>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</si>
  <si>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</si>
  <si>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</si>
  <si>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</si>
  <si>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</si>
  <si>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</si>
  <si>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</si>
  <si>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</si>
  <si>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</si>
  <si>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</si>
  <si>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</si>
  <si>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</si>
  <si>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</si>
  <si>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</si>
  <si>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</si>
  <si>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</si>
  <si>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</si>
  <si>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</si>
  <si>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</si>
  <si>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</si>
  <si>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</si>
  <si>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</si>
  <si>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</si>
  <si>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</si>
  <si>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</si>
  <si>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</si>
  <si>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</si>
  <si>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</si>
  <si>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</si>
  <si>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</si>
  <si>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</si>
  <si>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</si>
  <si>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</si>
  <si>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</si>
  <si>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</si>
  <si>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</si>
  <si>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</si>
  <si>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</si>
  <si>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</si>
  <si>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</si>
  <si>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</si>
  <si>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</si>
  <si>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</si>
  <si>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</si>
  <si>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</si>
  <si>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</si>
  <si>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</si>
  <si>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</si>
  <si>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</si>
  <si>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</si>
  <si>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</si>
  <si>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</si>
  <si>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</si>
  <si>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</si>
  <si>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</si>
  <si>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</si>
  <si>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</si>
  <si>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</si>
  <si>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</si>
  <si>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</si>
  <si>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</si>
  <si>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</si>
  <si>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</si>
  <si>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</si>
  <si>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</si>
  <si>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</si>
  <si>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</si>
  <si>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</si>
  <si>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</si>
  <si>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</si>
  <si>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</si>
  <si>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</si>
  <si>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</si>
  <si>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</si>
  <si>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</si>
  <si>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</si>
  <si>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</si>
  <si>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</si>
  <si>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</si>
  <si>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</si>
  <si>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</si>
  <si>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</si>
  <si>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</si>
  <si>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</si>
  <si>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</si>
  <si>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</si>
  <si>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</si>
  <si>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</si>
  <si>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</si>
  <si>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</si>
  <si>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</si>
  <si>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</si>
  <si>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</si>
  <si>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</si>
  <si>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</si>
  <si>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</si>
  <si>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</si>
  <si>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</si>
  <si>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</si>
  <si>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</si>
  <si>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</si>
  <si>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</si>
  <si>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</si>
  <si>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</si>
  <si>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</si>
  <si>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</si>
  <si>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</si>
  <si>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</si>
  <si>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</si>
  <si>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</si>
  <si>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</si>
  <si>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</si>
  <si>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</si>
  <si>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</si>
  <si>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</si>
  <si>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</si>
  <si>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</si>
  <si>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</si>
  <si>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</si>
  <si>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</si>
  <si>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</si>
  <si>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</si>
  <si>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</si>
  <si>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</si>
  <si>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</si>
  <si>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</si>
  <si>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</si>
  <si>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</si>
  <si>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</si>
  <si>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</si>
  <si>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</si>
  <si>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</si>
  <si>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</si>
  <si>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</si>
  <si>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</si>
  <si>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</si>
  <si>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</si>
  <si>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</si>
  <si>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</si>
  <si>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</si>
  <si>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</si>
  <si>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</si>
  <si>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</si>
  <si>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</si>
  <si>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</si>
  <si>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</si>
  <si>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</si>
  <si>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</si>
  <si>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</si>
  <si>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</si>
  <si>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</si>
  <si>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</si>
  <si>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</si>
  <si>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</si>
  <si>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</si>
  <si>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</si>
  <si>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</si>
  <si>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</si>
  <si>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</si>
  <si>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</si>
  <si>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</si>
  <si>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</si>
  <si>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</si>
  <si>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</si>
  <si>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</si>
  <si>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</si>
  <si>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</si>
  <si>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</si>
  <si>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</si>
  <si>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</si>
  <si>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</si>
  <si>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</si>
  <si>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</si>
  <si>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</si>
  <si>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</si>
  <si>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</si>
  <si>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</si>
  <si>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</si>
  <si>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</si>
  <si>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</si>
  <si>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</si>
  <si>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</si>
  <si>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</si>
  <si>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</si>
  <si>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</si>
  <si>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</si>
  <si>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</si>
  <si>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</si>
  <si>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</si>
  <si>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</si>
  <si>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</si>
  <si>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</si>
  <si>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</si>
  <si>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</si>
  <si>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</si>
  <si>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</si>
  <si>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</si>
  <si>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</si>
  <si>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</si>
  <si>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</si>
  <si>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</si>
  <si>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</si>
  <si>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</si>
  <si>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</si>
  <si>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</si>
  <si>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</si>
  <si>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</si>
  <si>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</si>
  <si>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</si>
  <si>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</si>
  <si>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</si>
  <si>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</si>
  <si>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</si>
  <si>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</si>
  <si>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</si>
  <si>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</si>
  <si>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</si>
  <si>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</si>
  <si>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</si>
  <si>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</si>
  <si>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</si>
  <si>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</si>
  <si>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</si>
  <si>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</si>
  <si>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</si>
  <si>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</si>
  <si>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</si>
  <si>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</si>
  <si>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</si>
  <si>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</si>
  <si>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</si>
  <si>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</si>
  <si>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</si>
  <si>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</si>
  <si>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</si>
  <si>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</si>
  <si>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</si>
  <si>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</si>
  <si>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</si>
  <si>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</si>
  <si>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</si>
  <si>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</si>
  <si>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</si>
  <si>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</si>
  <si>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</si>
  <si>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</si>
  <si>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</si>
  <si>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</si>
  <si>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</si>
  <si>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</si>
  <si>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</si>
  <si>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</si>
  <si>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</si>
  <si>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</si>
  <si>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</si>
  <si>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</si>
  <si>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</si>
  <si>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</si>
  <si>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</si>
  <si>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</si>
  <si>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</si>
  <si>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</si>
  <si>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</si>
  <si>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</si>
  <si>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</si>
  <si>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</si>
  <si>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</si>
  <si>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</si>
  <si>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</si>
  <si>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</si>
  <si>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</si>
  <si>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</si>
  <si>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</si>
  <si>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</si>
  <si>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</si>
  <si>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</si>
  <si>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</si>
  <si>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</si>
  <si>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</si>
  <si>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</si>
  <si>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</si>
  <si>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</si>
  <si>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</si>
  <si>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</si>
  <si>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</si>
  <si>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</si>
  <si>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</si>
  <si>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</si>
  <si>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</si>
  <si>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</si>
  <si>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</si>
  <si>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</si>
  <si>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</si>
  <si>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</si>
  <si>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</si>
  <si>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</si>
  <si>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</si>
  <si>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</si>
  <si>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</si>
  <si>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</si>
  <si>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</si>
  <si>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</si>
  <si>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</si>
  <si>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</si>
  <si>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</si>
  <si>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</si>
  <si>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</si>
  <si>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</si>
  <si>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</si>
  <si>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</si>
  <si>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</si>
  <si>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</si>
  <si>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</si>
  <si>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</si>
  <si>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</si>
  <si>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</si>
  <si>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</si>
  <si>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</si>
  <si>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</si>
  <si>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</si>
  <si>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</si>
  <si>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</si>
  <si>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</si>
  <si>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</si>
  <si>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</si>
  <si>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</si>
  <si>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</si>
  <si>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</si>
  <si>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</si>
  <si>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</si>
  <si>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</si>
  <si>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</si>
  <si>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</si>
  <si>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</si>
  <si>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</si>
  <si>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</si>
  <si>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</si>
  <si>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</si>
  <si>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</si>
  <si>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</si>
  <si>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</si>
  <si>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</si>
  <si>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</si>
  <si>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</si>
  <si>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</si>
  <si>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</si>
  <si>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</si>
  <si>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</si>
  <si>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</si>
  <si>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</si>
  <si>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</si>
  <si>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</si>
  <si>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</si>
  <si>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</si>
  <si>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</si>
  <si>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</si>
  <si>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</si>
  <si>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</si>
  <si>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</si>
  <si>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</si>
  <si>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</si>
  <si>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</si>
  <si>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</si>
  <si>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</si>
  <si>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</si>
  <si>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</si>
  <si>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</si>
  <si>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</si>
  <si>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</si>
  <si>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</si>
  <si>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</si>
  <si>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</si>
  <si>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</si>
  <si>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</si>
  <si>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</si>
  <si>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</si>
  <si>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</si>
  <si>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</si>
  <si>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</si>
  <si>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</si>
  <si>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</si>
  <si>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</si>
  <si>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</si>
  <si>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</si>
  <si>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</si>
  <si>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</si>
  <si>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</si>
  <si>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</si>
  <si>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</si>
  <si>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</si>
  <si>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</si>
  <si>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</si>
  <si>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</si>
  <si>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</si>
  <si>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</si>
  <si>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</si>
  <si>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</si>
  <si>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</si>
  <si>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</si>
  <si>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</si>
  <si>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</si>
  <si>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</si>
  <si>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</si>
  <si>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</si>
  <si>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</si>
  <si>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</si>
  <si>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</si>
  <si>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</si>
  <si>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</si>
  <si>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</si>
  <si>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</si>
  <si>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</si>
  <si>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</si>
  <si>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</si>
  <si>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</si>
  <si>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</si>
  <si>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</si>
  <si>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</si>
  <si>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</si>
  <si>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</si>
  <si>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</si>
  <si>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</si>
  <si>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</si>
  <si>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</si>
  <si>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</si>
  <si>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</si>
  <si>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</si>
  <si>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</si>
  <si>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</si>
  <si>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</si>
  <si>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</si>
  <si>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</si>
  <si>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</si>
  <si>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</si>
  <si>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</si>
  <si>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</si>
  <si>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</si>
  <si>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</si>
  <si>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</si>
  <si>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</si>
  <si>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</si>
  <si>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</si>
  <si>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</si>
  <si>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</si>
  <si>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</si>
  <si>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</si>
  <si>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</si>
  <si>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</si>
  <si>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</si>
  <si>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</si>
  <si>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</si>
  <si>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</si>
  <si>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</si>
  <si>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</si>
  <si>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</si>
  <si>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</si>
  <si>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</si>
  <si>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</si>
  <si>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</si>
  <si>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</si>
  <si>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</si>
  <si>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</si>
  <si>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</si>
  <si>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</si>
  <si>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</si>
  <si>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</si>
  <si>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</si>
  <si>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</si>
  <si>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</si>
  <si>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</si>
  <si>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</si>
  <si>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</si>
  <si>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</si>
  <si>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</si>
  <si>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</si>
  <si>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</si>
  <si>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</si>
  <si>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</si>
  <si>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</si>
  <si>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</si>
  <si>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</si>
  <si>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</si>
  <si>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</si>
  <si>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</si>
  <si>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</si>
  <si>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</si>
  <si>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</si>
  <si>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</si>
  <si>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</si>
  <si>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</si>
  <si>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</si>
  <si>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</si>
  <si>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</si>
  <si>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</si>
  <si>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</si>
  <si>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</si>
  <si>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</si>
  <si>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</si>
  <si>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</si>
  <si>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</si>
  <si>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</si>
  <si>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</si>
  <si>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</si>
  <si>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</si>
  <si>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</si>
  <si>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</si>
  <si>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</si>
  <si>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</si>
  <si>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</si>
  <si>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</si>
  <si>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</si>
  <si>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</si>
  <si>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</si>
  <si>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</si>
  <si>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</si>
  <si>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</si>
  <si>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</si>
  <si>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</si>
  <si>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</si>
  <si>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</si>
  <si>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</si>
  <si>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</si>
  <si>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</si>
  <si>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</si>
  <si>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</si>
  <si>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</si>
  <si>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</si>
  <si>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</si>
  <si>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</si>
  <si>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</si>
  <si>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</si>
  <si>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</si>
  <si>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</si>
  <si>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</si>
  <si>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</si>
  <si>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</si>
  <si>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</si>
  <si>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</si>
  <si>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</si>
  <si>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</si>
  <si>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</si>
  <si>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</si>
  <si>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</si>
  <si>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</si>
  <si>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</si>
  <si>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</si>
  <si>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</si>
  <si>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</si>
  <si>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</si>
  <si>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</si>
  <si>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</si>
  <si>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</si>
  <si>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</si>
  <si>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</si>
  <si>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</si>
  <si>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</si>
  <si>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</si>
  <si>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</si>
  <si>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</si>
  <si>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</si>
  <si>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</si>
  <si>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</si>
  <si>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</si>
  <si>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</si>
  <si>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</si>
  <si>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</si>
  <si>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</si>
  <si>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</si>
  <si>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</si>
  <si>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</si>
  <si>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</si>
  <si>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</si>
  <si>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</si>
  <si>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</si>
  <si>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</si>
  <si>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</si>
  <si>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</si>
  <si>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</si>
  <si>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</si>
  <si>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</si>
  <si>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</si>
  <si>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</si>
  <si>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</si>
  <si>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</si>
  <si>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</si>
  <si>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</si>
  <si>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</si>
  <si>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</si>
  <si>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</si>
  <si>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</si>
  <si>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</si>
  <si>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</si>
  <si>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</si>
  <si>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</si>
  <si>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</si>
  <si>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</si>
  <si>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</si>
  <si>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</si>
  <si>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</si>
  <si>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</si>
  <si>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</si>
  <si>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</si>
  <si>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</si>
  <si>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</si>
  <si>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</si>
  <si>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</si>
  <si>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</si>
  <si>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</si>
  <si>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</si>
  <si>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</si>
  <si>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</si>
  <si>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</si>
  <si>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</si>
  <si>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</si>
  <si>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</si>
  <si>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</si>
  <si>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</si>
  <si>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</si>
  <si>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</si>
  <si>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</si>
  <si>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</si>
  <si>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</si>
  <si>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</si>
  <si>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</si>
  <si>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</si>
  <si>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</si>
  <si>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</si>
  <si>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</si>
  <si>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</si>
  <si>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</si>
  <si>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</si>
  <si>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</si>
  <si>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</si>
  <si>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</si>
  <si>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</si>
  <si>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</si>
  <si>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</si>
  <si>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</si>
  <si>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</si>
  <si>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</si>
  <si>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</si>
  <si>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</si>
  <si>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</si>
  <si>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</si>
  <si>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</si>
  <si>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</si>
  <si>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</si>
  <si>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</si>
  <si>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</si>
  <si>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</si>
  <si>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</si>
  <si>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</si>
  <si>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</si>
  <si>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</si>
  <si>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</si>
  <si>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</si>
  <si>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</si>
  <si>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</si>
  <si>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</si>
  <si>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</si>
  <si>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</si>
  <si>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</si>
  <si>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</si>
  <si>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</si>
  <si>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</si>
  <si>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</si>
  <si>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</si>
  <si>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</si>
  <si>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</si>
  <si>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</si>
  <si>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</si>
  <si>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</si>
  <si>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</si>
  <si>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</si>
  <si>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</si>
  <si>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</si>
  <si>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</si>
  <si>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</si>
  <si>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</si>
  <si>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</si>
  <si>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</si>
  <si>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</si>
  <si>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</si>
  <si>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</si>
  <si>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</si>
  <si>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</si>
  <si>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</si>
  <si>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</si>
  <si>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</si>
  <si>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</si>
  <si>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</si>
  <si>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</si>
  <si>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</si>
  <si>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</si>
  <si>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</si>
  <si>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</si>
  <si>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</si>
  <si>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</si>
  <si>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</si>
  <si>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</si>
  <si>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</si>
  <si>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</si>
  <si>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</si>
  <si>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</si>
  <si>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</si>
  <si>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</si>
  <si>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</si>
  <si>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</si>
  <si>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</si>
  <si>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</si>
  <si>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</si>
  <si>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</si>
  <si>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</si>
  <si>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</si>
  <si>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</si>
  <si>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</si>
  <si>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</si>
  <si>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</si>
  <si>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</si>
  <si>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</si>
  <si>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</si>
  <si>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</si>
  <si>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</si>
  <si>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</si>
  <si>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</si>
  <si>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</si>
  <si>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</si>
  <si>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</si>
  <si>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</si>
  <si>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</si>
  <si>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</si>
  <si>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</si>
  <si>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</si>
  <si>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</si>
  <si>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</si>
  <si>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</si>
  <si>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</si>
  <si>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</si>
  <si>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</si>
  <si>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</si>
  <si>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</si>
  <si>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</si>
  <si>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</si>
  <si>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</si>
  <si>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</si>
  <si>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</si>
  <si>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</si>
  <si>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</si>
  <si>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</si>
  <si>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</si>
  <si>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</si>
  <si>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</si>
  <si>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</si>
  <si>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</si>
  <si>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</si>
  <si>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</si>
  <si>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</si>
  <si>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</si>
  <si>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</si>
  <si>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</si>
  <si>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</si>
  <si>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</si>
  <si>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</si>
  <si>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</si>
  <si>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</si>
  <si>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</si>
  <si>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</si>
  <si>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</si>
  <si>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</si>
  <si>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</si>
  <si>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</si>
  <si>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</si>
  <si>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</si>
  <si>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</si>
  <si>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</si>
  <si>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</si>
  <si>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</si>
  <si>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</si>
  <si>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</si>
  <si>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</si>
  <si>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</si>
  <si>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</si>
  <si>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</si>
  <si>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</si>
  <si>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</si>
  <si>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</si>
  <si>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</si>
  <si>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</si>
  <si>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</si>
  <si>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</si>
  <si>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</si>
  <si>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</si>
  <si>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</si>
  <si>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</si>
  <si>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</si>
  <si>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</si>
  <si>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</si>
  <si>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</si>
  <si>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</si>
  <si>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</si>
  <si>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</si>
  <si>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</si>
  <si>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</si>
  <si>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</si>
  <si>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</si>
  <si>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</si>
  <si>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</si>
  <si>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</si>
  <si>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</si>
  <si>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</si>
  <si>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</si>
  <si>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</si>
  <si>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</si>
  <si>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</si>
  <si>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</si>
  <si>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</si>
  <si>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</si>
  <si>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</si>
  <si>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</si>
  <si>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</si>
  <si>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</si>
  <si>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</si>
  <si>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</si>
  <si>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</si>
  <si>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</si>
  <si>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</si>
  <si>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</si>
  <si>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</si>
  <si>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</si>
  <si>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</si>
  <si>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</si>
  <si>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</si>
  <si>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</si>
  <si>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</si>
  <si>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</si>
  <si>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</si>
  <si>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</si>
  <si>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</si>
  <si>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</si>
  <si>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</si>
  <si>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</si>
  <si>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</si>
  <si>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</si>
  <si>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</si>
  <si>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</si>
  <si>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</si>
  <si>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</si>
  <si>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</si>
  <si>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</si>
  <si>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</si>
  <si>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</si>
  <si>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</si>
  <si>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</si>
  <si>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</si>
  <si>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</si>
  <si>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</si>
  <si>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</si>
  <si>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</si>
  <si>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</si>
  <si>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</si>
  <si>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</si>
  <si>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</si>
  <si>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</si>
  <si>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</si>
  <si>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</si>
  <si>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</si>
  <si>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</si>
  <si>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</si>
  <si>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</si>
  <si>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</si>
  <si>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</si>
  <si>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</si>
  <si>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</si>
  <si>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</si>
  <si>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</si>
  <si>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</si>
  <si>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</si>
  <si>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</si>
  <si>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</si>
  <si>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</si>
  <si>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</si>
  <si>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</si>
  <si>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</si>
  <si>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</si>
  <si>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</si>
  <si>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</si>
  <si>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</si>
  <si>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</si>
  <si>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</si>
  <si>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</si>
  <si>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</si>
  <si>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</si>
  <si>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</si>
  <si>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</si>
  <si>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</si>
  <si>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</si>
  <si>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</si>
  <si>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</si>
  <si>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</si>
  <si>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</si>
  <si>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</si>
  <si>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</si>
  <si>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</si>
  <si>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</si>
  <si>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</si>
  <si>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</si>
  <si>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</si>
  <si>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</si>
  <si>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</si>
  <si>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</si>
  <si>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</si>
  <si>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</si>
  <si>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</si>
  <si>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</si>
  <si>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</si>
  <si>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</si>
  <si>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</si>
  <si>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</si>
  <si>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</si>
  <si>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</si>
  <si>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</si>
  <si>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</si>
  <si>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</si>
  <si>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</si>
  <si>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</si>
  <si>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</si>
  <si>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</si>
  <si>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</si>
  <si>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</si>
  <si>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</si>
  <si>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</si>
  <si>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</si>
  <si>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</si>
  <si>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</si>
  <si>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</si>
  <si>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</si>
  <si>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</si>
  <si>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</si>
  <si>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</si>
  <si>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</si>
  <si>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</si>
  <si>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</si>
  <si>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</si>
  <si>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</si>
  <si>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</si>
  <si>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</si>
  <si>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</si>
  <si>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</si>
  <si>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</si>
  <si>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</si>
  <si>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</si>
  <si>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</si>
  <si>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</si>
  <si>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</si>
  <si>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</si>
  <si>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</si>
  <si>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</si>
  <si>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</si>
  <si>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</si>
  <si>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</si>
  <si>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</si>
  <si>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</si>
  <si>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</si>
  <si>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</si>
  <si>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</si>
  <si>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</si>
  <si>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</si>
  <si>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</si>
  <si>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</si>
  <si>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</si>
  <si>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</si>
  <si>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</si>
  <si>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</si>
  <si>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</si>
  <si>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</si>
  <si>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</si>
  <si>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</si>
  <si>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</si>
  <si>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</si>
  <si>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</si>
  <si>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</si>
  <si>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</si>
  <si>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</si>
  <si>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</si>
  <si>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</si>
  <si>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</si>
  <si>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</si>
  <si>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</si>
  <si>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</si>
  <si>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</si>
  <si>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</si>
  <si>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</si>
  <si>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</si>
  <si>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</si>
  <si>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</si>
  <si>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</si>
  <si>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</si>
  <si>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</si>
  <si>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</si>
  <si>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</si>
  <si>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</si>
  <si>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</si>
  <si>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</si>
  <si>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</si>
  <si>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</si>
  <si>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</si>
  <si>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</si>
  <si>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</si>
  <si>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</si>
  <si>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</si>
  <si>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</si>
  <si>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</si>
  <si>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</si>
  <si>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</si>
  <si>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</si>
  <si>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</si>
  <si>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</si>
  <si>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</si>
  <si>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</si>
  <si>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</si>
  <si>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</si>
  <si>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</si>
  <si>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</si>
  <si>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</si>
  <si>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</si>
  <si>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</si>
  <si>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</si>
  <si>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</si>
  <si>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</si>
  <si>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</si>
  <si>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</si>
  <si>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</si>
  <si>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</si>
  <si>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</si>
  <si>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</si>
  <si>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</si>
  <si>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</si>
  <si>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</si>
  <si>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</si>
  <si>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</si>
  <si>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</si>
  <si>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</si>
  <si>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</si>
  <si>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</si>
  <si>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</si>
  <si>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</si>
  <si>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</si>
  <si>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</si>
  <si>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</si>
  <si>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</si>
  <si>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</si>
  <si>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</si>
  <si>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</si>
  <si>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</si>
  <si>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</si>
  <si>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</si>
  <si>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</si>
  <si>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</si>
  <si>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</si>
  <si>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</si>
  <si>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</si>
  <si>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</si>
  <si>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</si>
  <si>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</si>
  <si>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</si>
  <si>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</si>
  <si>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</si>
  <si>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</si>
  <si>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</si>
  <si>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</si>
  <si>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</si>
  <si>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</si>
  <si>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</si>
  <si>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</si>
  <si>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</si>
  <si>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</si>
  <si>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</si>
  <si>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</si>
  <si>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</si>
  <si>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</si>
  <si>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</si>
  <si>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</si>
  <si>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</si>
  <si>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</si>
  <si>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</si>
  <si>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</si>
  <si>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</si>
  <si>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</si>
  <si>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</si>
  <si>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</si>
  <si>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</si>
  <si>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</si>
  <si>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</si>
  <si>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</si>
  <si>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</si>
  <si>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</si>
  <si>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</si>
  <si>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</si>
  <si>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</si>
  <si>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</si>
  <si>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</si>
  <si>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</si>
  <si>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</si>
  <si>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</si>
  <si>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</si>
  <si>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</si>
  <si>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</si>
  <si>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</si>
  <si>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</si>
  <si>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</si>
  <si>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</si>
  <si>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</si>
  <si>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</si>
  <si>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</si>
  <si>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</si>
  <si>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</si>
  <si>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</si>
  <si>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</si>
  <si>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</si>
  <si>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</si>
  <si>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</si>
  <si>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</si>
  <si>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</si>
  <si>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</si>
  <si>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</si>
  <si>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</si>
  <si>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</si>
  <si>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</si>
  <si>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</si>
  <si>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</si>
  <si>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</si>
  <si>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</si>
  <si>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</si>
  <si>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</si>
  <si>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</si>
  <si>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</si>
  <si>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</si>
  <si>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</si>
  <si>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</si>
  <si>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</si>
  <si>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</si>
  <si>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</si>
  <si>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</si>
  <si>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</si>
  <si>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</si>
  <si>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</si>
  <si>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</si>
  <si>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</si>
  <si>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</si>
  <si>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</si>
  <si>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</si>
  <si>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</si>
  <si>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</si>
  <si>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</si>
  <si>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</si>
  <si>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</si>
  <si>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</si>
  <si>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</si>
  <si>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</si>
  <si>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</si>
  <si>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</si>
  <si>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</si>
  <si>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</si>
  <si>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</si>
  <si>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</si>
  <si>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</si>
  <si>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</si>
  <si>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</si>
  <si>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</si>
  <si>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</si>
  <si>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</si>
  <si>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</si>
  <si>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</si>
  <si>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</si>
  <si>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</si>
  <si>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</si>
  <si>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</si>
  <si>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</si>
  <si>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</si>
  <si>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</si>
  <si>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</si>
  <si>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</si>
  <si>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</si>
  <si>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</si>
  <si>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</si>
  <si>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</si>
  <si>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</si>
  <si>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</si>
  <si>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</si>
  <si>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</si>
  <si>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</si>
  <si>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</si>
  <si>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</si>
  <si>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</si>
  <si>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</si>
  <si>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</si>
  <si>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</si>
  <si>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</si>
  <si>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</si>
  <si>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</si>
  <si>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</si>
  <si>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</si>
  <si>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</si>
  <si>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</si>
  <si>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</si>
  <si>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</si>
  <si>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</si>
  <si>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</si>
  <si>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</si>
  <si>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</si>
  <si>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</si>
  <si>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</si>
  <si>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</si>
  <si>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</si>
  <si>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</si>
  <si>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</si>
  <si>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</si>
  <si>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</si>
  <si>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</si>
  <si>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</si>
  <si>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</si>
  <si>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</si>
  <si>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</si>
  <si>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</si>
  <si>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</si>
  <si>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</si>
  <si>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</si>
  <si>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</si>
  <si>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</si>
  <si>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</si>
  <si>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</si>
  <si>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</si>
  <si>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</si>
  <si>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</si>
  <si>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</si>
  <si>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</si>
  <si>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</si>
  <si>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</si>
  <si>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</si>
  <si>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</si>
  <si>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</si>
  <si>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</si>
  <si>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</si>
  <si>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</si>
  <si>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</si>
  <si>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</si>
  <si>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</si>
  <si>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</si>
  <si>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</si>
  <si>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</si>
  <si>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</si>
  <si>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</si>
  <si>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</si>
  <si>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</si>
  <si>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</si>
  <si>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</si>
  <si>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</si>
  <si>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</si>
  <si>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</si>
  <si>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</si>
  <si>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</si>
  <si>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</si>
  <si>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</si>
  <si>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</si>
  <si>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</si>
  <si>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</si>
  <si>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</si>
  <si>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</si>
  <si>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</si>
  <si>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</si>
  <si>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</si>
  <si>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</si>
  <si>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</si>
  <si>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</si>
  <si>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</si>
  <si>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</si>
  <si>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</si>
  <si>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</si>
  <si>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</si>
  <si>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</si>
  <si>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</si>
  <si>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</si>
  <si>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</si>
  <si>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</si>
  <si>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</si>
  <si>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</si>
  <si>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</si>
  <si>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</si>
  <si>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</si>
  <si>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</si>
  <si>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</si>
  <si>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</si>
  <si>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</si>
  <si>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</si>
  <si>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</si>
  <si>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</si>
  <si>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</si>
  <si>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</si>
  <si>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</si>
  <si>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</si>
  <si>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</si>
  <si>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</si>
  <si>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</si>
  <si>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</si>
  <si>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</si>
  <si>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</si>
  <si>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</si>
  <si>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</si>
  <si>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</si>
  <si>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</si>
  <si>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</si>
  <si>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</si>
  <si>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</si>
  <si>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</si>
  <si>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</si>
  <si>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</si>
  <si>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</si>
  <si>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</si>
  <si>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</si>
  <si>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</si>
  <si>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</si>
  <si>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</si>
  <si>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</si>
  <si>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</si>
  <si>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</si>
  <si>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</si>
  <si>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</si>
  <si>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</si>
  <si>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</si>
  <si>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</si>
  <si>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</si>
  <si>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</si>
  <si>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</si>
  <si>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</si>
  <si>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</si>
  <si>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</si>
  <si>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</si>
  <si>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</si>
  <si>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</si>
  <si>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</si>
  <si>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</si>
  <si>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</si>
  <si>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</si>
  <si>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</si>
  <si>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</si>
  <si>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</si>
  <si>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</si>
  <si>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</si>
  <si>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</si>
  <si>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</si>
  <si>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</si>
  <si>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</si>
  <si>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</si>
  <si>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</si>
  <si>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</si>
  <si>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</si>
  <si>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</si>
  <si>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</si>
  <si>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</si>
  <si>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</si>
  <si>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</si>
  <si>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</si>
  <si>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</si>
  <si>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</si>
  <si>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</si>
  <si>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</si>
  <si>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</si>
  <si>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</si>
  <si>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</si>
  <si>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</si>
  <si>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</si>
  <si>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</si>
  <si>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</si>
  <si>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</si>
  <si>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</si>
  <si>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</si>
  <si>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</si>
  <si>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</si>
  <si>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</si>
  <si>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</si>
  <si>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</si>
  <si>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</si>
  <si>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</si>
  <si>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</si>
  <si>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</si>
  <si>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</si>
  <si>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</si>
  <si>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</si>
  <si>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</si>
  <si>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</si>
  <si>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</si>
  <si>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</si>
  <si>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</si>
  <si>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</si>
  <si>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</si>
  <si>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</si>
  <si>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</si>
  <si>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</si>
  <si>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</si>
  <si>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</si>
  <si>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</si>
  <si>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</si>
  <si>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</si>
  <si>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</si>
  <si>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</si>
  <si>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</si>
  <si>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</si>
  <si>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</si>
  <si>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</si>
  <si>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</si>
  <si>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</si>
  <si>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</si>
  <si>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</si>
  <si>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</si>
  <si>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</si>
  <si>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</si>
  <si>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</si>
  <si>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</si>
  <si>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</si>
  <si>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</si>
  <si>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</si>
  <si>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</si>
  <si>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</si>
  <si>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</si>
  <si>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</si>
  <si>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</si>
  <si>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</si>
  <si>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</si>
  <si>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</si>
  <si>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</si>
  <si>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</si>
  <si>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</si>
  <si>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</si>
  <si>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</si>
  <si>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</si>
  <si>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</si>
  <si>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</si>
  <si>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</si>
  <si>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</si>
  <si>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</si>
  <si>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</si>
  <si>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</si>
  <si>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</si>
  <si>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</si>
  <si>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</si>
  <si>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</si>
  <si>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</si>
  <si>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</si>
  <si>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</si>
  <si>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</si>
  <si>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</si>
  <si>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</si>
  <si>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</si>
  <si>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</si>
  <si>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</si>
  <si>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</si>
  <si>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</si>
  <si>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</si>
  <si>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</si>
  <si>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</si>
  <si>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</si>
  <si>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</si>
  <si>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</si>
  <si>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</si>
  <si>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</si>
  <si>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</si>
  <si>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</si>
  <si>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</si>
  <si>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</si>
  <si>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</si>
  <si>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</si>
  <si>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</si>
  <si>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</si>
  <si>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</si>
  <si>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</si>
  <si>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</si>
  <si>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</si>
  <si>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</si>
  <si>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</si>
  <si>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</si>
  <si>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</si>
  <si>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</si>
  <si>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</si>
  <si>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</si>
  <si>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</si>
  <si>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</si>
  <si>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</si>
  <si>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</si>
  <si>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</si>
  <si>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</si>
  <si>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</si>
  <si>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</si>
  <si>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</si>
  <si>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</si>
  <si>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</si>
  <si>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</si>
  <si>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</si>
  <si>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</si>
  <si>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</si>
  <si>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</si>
  <si>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</si>
  <si>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</si>
  <si>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</si>
  <si>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</si>
  <si>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</si>
  <si>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</si>
  <si>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</si>
  <si>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</si>
  <si>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</si>
  <si>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</si>
  <si>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</si>
  <si>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</si>
  <si>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</si>
  <si>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</si>
  <si>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</si>
  <si>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</si>
  <si>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</si>
  <si>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</si>
  <si>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</si>
  <si>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</si>
  <si>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</si>
  <si>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</si>
  <si>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</si>
  <si>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</si>
  <si>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</si>
  <si>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</si>
  <si>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</si>
  <si>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</si>
  <si>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</si>
  <si>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</si>
  <si>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</si>
  <si>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</si>
  <si>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</si>
  <si>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</si>
  <si>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</si>
  <si>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</si>
  <si>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</si>
  <si>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</si>
  <si>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</si>
  <si>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</si>
  <si>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</si>
  <si>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</si>
  <si>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</si>
  <si>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</si>
  <si>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</si>
  <si>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</si>
  <si>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</si>
  <si>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</si>
  <si>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</si>
  <si>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</si>
  <si>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</si>
  <si>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</si>
  <si>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</si>
  <si>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</si>
  <si>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</si>
  <si>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</si>
  <si>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</si>
  <si>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</si>
  <si>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</si>
  <si>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</si>
  <si>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</si>
  <si>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</si>
  <si>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</si>
  <si>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</si>
  <si>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</si>
  <si>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</si>
  <si>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</si>
  <si>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</si>
  <si>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</si>
  <si>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</si>
  <si>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</si>
  <si>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</si>
  <si>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</si>
  <si>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</si>
  <si>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</si>
  <si>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</si>
  <si>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</si>
  <si>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</si>
  <si>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</si>
  <si>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</si>
  <si>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</si>
  <si>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</si>
  <si>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</si>
  <si>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</si>
  <si>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</si>
  <si>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</si>
  <si>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</si>
  <si>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</si>
  <si>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</si>
  <si>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</si>
  <si>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</si>
  <si>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</si>
  <si>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</si>
  <si>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</si>
  <si>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</si>
  <si>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</si>
  <si>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</si>
  <si>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</si>
  <si>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</si>
  <si>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</si>
  <si>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</si>
  <si>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</si>
  <si>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</si>
  <si>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</si>
  <si>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</si>
  <si>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</si>
  <si>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</si>
  <si>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</si>
  <si>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</si>
  <si>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</si>
  <si>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</si>
  <si>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</si>
  <si>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</si>
  <si>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</si>
  <si>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</si>
  <si>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</si>
  <si>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</si>
  <si>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</si>
  <si>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</si>
  <si>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</si>
  <si>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</si>
  <si>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</si>
  <si>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</si>
  <si>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</si>
  <si>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</si>
  <si>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</si>
  <si>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</si>
  <si>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</si>
  <si>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</si>
  <si>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</si>
  <si>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</si>
  <si>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</si>
  <si>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</si>
  <si>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</si>
  <si>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</si>
  <si>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</si>
  <si>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</si>
  <si>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</si>
  <si>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</si>
  <si>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</si>
  <si>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</si>
  <si>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</si>
  <si>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</si>
  <si>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</si>
  <si>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</si>
  <si>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</si>
  <si>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</si>
  <si>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</si>
  <si>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</si>
  <si>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</si>
  <si>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</si>
  <si>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</si>
  <si>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</si>
  <si>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</si>
  <si>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</si>
  <si>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</si>
  <si>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</si>
  <si>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</si>
  <si>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</si>
  <si>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</si>
  <si>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</si>
  <si>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</si>
  <si>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</si>
  <si>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</si>
  <si>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</si>
  <si>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</si>
  <si>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</si>
  <si>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</si>
  <si>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</si>
  <si>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</si>
  <si>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</si>
  <si>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</si>
  <si>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</si>
  <si>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</si>
  <si>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</si>
  <si>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</si>
  <si>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</si>
  <si>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</si>
  <si>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</si>
  <si>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</si>
  <si>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</si>
  <si>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</si>
  <si>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</si>
  <si>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</si>
  <si>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</si>
  <si>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</si>
  <si>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</si>
  <si>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</si>
  <si>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</si>
  <si>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</si>
  <si>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</si>
  <si>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</si>
  <si>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</si>
  <si>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</si>
  <si>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</si>
  <si>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</si>
  <si>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</si>
  <si>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</si>
  <si>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</si>
  <si>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</si>
  <si>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</si>
  <si>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</si>
  <si>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</si>
  <si>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</si>
  <si>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</si>
  <si>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</si>
  <si>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</si>
  <si>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</si>
  <si>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</si>
  <si>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</si>
  <si>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</si>
  <si>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</si>
  <si>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</si>
  <si>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</si>
  <si>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</si>
  <si>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</si>
  <si>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</si>
  <si>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</si>
  <si>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</si>
  <si>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</si>
  <si>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</si>
  <si>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</si>
  <si>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</si>
  <si>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</si>
  <si>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</si>
  <si>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</si>
  <si>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</si>
  <si>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</si>
  <si>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</si>
  <si>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</si>
  <si>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</si>
  <si>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</si>
  <si>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</si>
  <si>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</si>
  <si>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</si>
  <si>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</si>
  <si>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</si>
  <si>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</si>
  <si>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</si>
  <si>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</si>
  <si>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</si>
  <si>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</si>
  <si>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</si>
  <si>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</si>
  <si>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</si>
  <si>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</si>
  <si>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</si>
  <si>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</si>
  <si>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</si>
  <si>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</si>
  <si>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</si>
  <si>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</si>
  <si>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</si>
  <si>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</si>
  <si>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</si>
  <si>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</si>
  <si>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</si>
  <si>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</si>
  <si>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</si>
  <si>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</si>
  <si>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</si>
  <si>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</si>
  <si>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</si>
  <si>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</si>
  <si>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</si>
  <si>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</si>
  <si>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</si>
  <si>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</si>
  <si>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</si>
  <si>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</si>
  <si>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</si>
  <si>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</si>
  <si>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</si>
  <si>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</si>
  <si>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</si>
  <si>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</si>
  <si>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</si>
  <si>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</si>
  <si>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</si>
  <si>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</si>
  <si>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</si>
  <si>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</si>
  <si>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</si>
  <si>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</si>
  <si>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</si>
  <si>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</si>
  <si>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</si>
  <si>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</si>
  <si>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</si>
  <si>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</si>
  <si>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</si>
  <si>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</si>
  <si>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</si>
  <si>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</si>
  <si>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</si>
  <si>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</si>
  <si>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</si>
  <si>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</si>
  <si>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</si>
  <si>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</si>
  <si>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</si>
  <si>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</si>
  <si>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</si>
  <si>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</si>
  <si>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</si>
  <si>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</si>
  <si>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</si>
  <si>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</si>
  <si>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</si>
  <si>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</si>
  <si>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</si>
  <si>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</si>
  <si>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</si>
  <si>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</si>
  <si>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</si>
  <si>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</si>
  <si>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</si>
  <si>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</si>
  <si>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</si>
  <si>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</si>
  <si>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</si>
  <si>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</si>
  <si>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</si>
  <si>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</si>
  <si>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</si>
  <si>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</si>
  <si>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</si>
  <si>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</si>
  <si>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</si>
  <si>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</si>
  <si>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</si>
  <si>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</si>
  <si>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</si>
  <si>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</si>
  <si>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</si>
  <si>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</si>
  <si>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</si>
  <si>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</si>
  <si>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</si>
  <si>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</si>
  <si>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</si>
  <si>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</si>
  <si>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</si>
  <si>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</si>
  <si>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</si>
  <si>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</si>
  <si>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</si>
  <si>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</si>
  <si>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</si>
  <si>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</si>
  <si>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</si>
  <si>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</si>
  <si>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</si>
  <si>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</si>
  <si>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</si>
  <si>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</si>
  <si>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</si>
  <si>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</si>
  <si>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</si>
  <si>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</si>
  <si>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</si>
  <si>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</si>
  <si>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</si>
  <si>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</si>
  <si>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</si>
  <si>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</si>
  <si>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</si>
  <si>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</si>
  <si>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</si>
  <si>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</si>
  <si>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</si>
  <si>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</si>
  <si>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</si>
  <si>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</si>
  <si>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</si>
  <si>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</si>
  <si>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</si>
  <si>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</si>
  <si>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</si>
  <si>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</si>
  <si>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</si>
  <si>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</si>
  <si>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</si>
  <si>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</si>
  <si>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</si>
  <si>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</si>
  <si>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</si>
  <si>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</si>
  <si>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</si>
  <si>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</si>
  <si>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</si>
  <si>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</si>
  <si>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</si>
  <si>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</si>
  <si>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</si>
  <si>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</si>
  <si>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</si>
  <si>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</si>
  <si>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</si>
  <si>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</si>
  <si>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</si>
  <si>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</si>
  <si>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</si>
  <si>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</si>
  <si>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</si>
  <si>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</si>
  <si>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</si>
  <si>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</si>
  <si>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</si>
  <si>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</si>
  <si>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</si>
  <si>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</si>
  <si>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</si>
  <si>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</si>
  <si>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</si>
  <si>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</si>
  <si>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</si>
  <si>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</si>
  <si>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</si>
  <si>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</si>
  <si>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</si>
  <si>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</si>
  <si>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</si>
  <si>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</si>
  <si>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</si>
  <si>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</si>
  <si>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</si>
  <si>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</si>
  <si>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</si>
  <si>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</si>
  <si>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</si>
  <si>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</si>
  <si>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</si>
  <si>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</si>
  <si>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</si>
  <si>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</si>
  <si>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</si>
  <si>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</si>
  <si>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</si>
  <si>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</si>
  <si>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</si>
  <si>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</si>
  <si>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</si>
  <si>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</si>
  <si>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</si>
  <si>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</si>
  <si>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</si>
  <si>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</si>
  <si>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</si>
  <si>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</si>
  <si>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</si>
  <si>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</si>
  <si>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</si>
  <si>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</si>
  <si>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</si>
  <si>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</si>
  <si>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</si>
  <si>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</si>
  <si>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</si>
  <si>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</si>
  <si>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</si>
  <si>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</si>
  <si>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</si>
  <si>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</si>
  <si>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</si>
  <si>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</si>
  <si>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</si>
  <si>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</si>
  <si>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</si>
  <si>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</si>
  <si>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</si>
  <si>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</si>
  <si>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</si>
  <si>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</si>
  <si>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</si>
  <si>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</si>
  <si>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</si>
  <si>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</si>
  <si>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</si>
  <si>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</si>
  <si>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</si>
  <si>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</si>
  <si>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</si>
  <si>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</si>
  <si>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</si>
  <si>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</si>
  <si>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</si>
  <si>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</si>
  <si>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</si>
  <si>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</si>
  <si>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</si>
  <si>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</si>
  <si>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</si>
  <si>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</si>
  <si>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</si>
  <si>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</si>
  <si>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</si>
  <si>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</si>
  <si>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</si>
  <si>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</si>
  <si>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</si>
  <si>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</si>
  <si>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</si>
  <si>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</si>
  <si>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</si>
  <si>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</si>
  <si>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</si>
  <si>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</si>
  <si>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</si>
  <si>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</si>
  <si>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</si>
  <si>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</si>
  <si>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</si>
  <si>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</si>
  <si>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</si>
  <si>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</si>
  <si>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</si>
  <si>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</si>
  <si>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</si>
  <si>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</si>
  <si>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</si>
  <si>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</si>
  <si>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</si>
  <si>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</si>
  <si>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</si>
  <si>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</si>
  <si>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</si>
  <si>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</si>
  <si>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</si>
  <si>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</si>
  <si>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</si>
  <si>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</si>
  <si>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</si>
  <si>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</si>
  <si>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</si>
  <si>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</si>
  <si>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</si>
  <si>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</si>
  <si>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</si>
  <si>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</si>
  <si>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</si>
  <si>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</si>
  <si>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</si>
  <si>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</si>
  <si>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</si>
  <si>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</si>
  <si>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</si>
  <si>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</si>
  <si>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</si>
  <si>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</si>
  <si>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</si>
  <si>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</si>
  <si>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</si>
  <si>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</si>
  <si>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</si>
  <si>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</si>
  <si>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</si>
  <si>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</si>
  <si>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</si>
  <si>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</si>
  <si>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</si>
  <si>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</si>
  <si>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</si>
  <si>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</si>
  <si>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</si>
  <si>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</si>
  <si>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</si>
  <si>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</si>
  <si>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</si>
  <si>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</si>
  <si>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</si>
  <si>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</si>
  <si>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</si>
  <si>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</si>
  <si>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</si>
  <si>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</si>
  <si>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</si>
  <si>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</si>
  <si>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</si>
  <si>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</si>
  <si>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</si>
  <si>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</si>
  <si>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</si>
  <si>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</si>
  <si>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</si>
  <si>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</si>
  <si>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</si>
  <si>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</si>
  <si>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</si>
  <si>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</si>
  <si>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</si>
  <si>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</si>
  <si>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</si>
  <si>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</si>
  <si>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</si>
  <si>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</si>
  <si>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</si>
  <si>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</si>
  <si>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</si>
  <si>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</si>
  <si>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</si>
  <si>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</si>
  <si>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</si>
  <si>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</si>
  <si>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</si>
  <si>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</si>
  <si>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</si>
  <si>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</si>
  <si>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</si>
  <si>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</si>
  <si>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</si>
  <si>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</si>
  <si>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</si>
  <si>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</si>
  <si>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</si>
  <si>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</si>
  <si>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</si>
  <si>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</si>
  <si>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</si>
  <si>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</si>
  <si>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</si>
  <si>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</si>
  <si>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</si>
  <si>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</si>
  <si>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</si>
  <si>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</si>
  <si>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</si>
  <si>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</si>
  <si>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</si>
  <si>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</si>
  <si>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</si>
  <si>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</si>
  <si>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</si>
  <si>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</si>
  <si>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</si>
  <si>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</si>
  <si>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</si>
  <si>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</si>
  <si>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</si>
  <si>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</si>
  <si>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</si>
  <si>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</si>
  <si>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</si>
  <si>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</si>
  <si>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</si>
  <si>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</si>
  <si>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</si>
  <si>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</si>
  <si>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</si>
  <si>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</si>
  <si>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</si>
  <si>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</si>
  <si>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</si>
  <si>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</si>
  <si>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</si>
  <si>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</si>
  <si>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</si>
  <si>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</si>
  <si>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</si>
  <si>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</si>
  <si>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</si>
  <si>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</si>
  <si>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</si>
  <si>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</si>
  <si>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</si>
  <si>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</si>
  <si>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</si>
  <si>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</si>
  <si>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</si>
  <si>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</si>
  <si>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</si>
  <si>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</si>
  <si>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</si>
  <si>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</si>
  <si>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</si>
  <si>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</si>
  <si>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</si>
  <si>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</si>
  <si>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</si>
  <si>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</si>
  <si>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</si>
  <si>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</si>
  <si>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</si>
  <si>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</si>
  <si>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</si>
  <si>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</si>
  <si>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</si>
  <si>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</si>
  <si>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</si>
  <si>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</si>
  <si>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</si>
  <si>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</si>
  <si>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</si>
  <si>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</si>
  <si>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</si>
  <si>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</si>
  <si>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</si>
  <si>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</si>
  <si>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</si>
  <si>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</si>
  <si>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</si>
  <si>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</si>
  <si>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</si>
  <si>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</si>
  <si>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</si>
  <si>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</si>
  <si>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</si>
  <si>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</si>
  <si>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</si>
  <si>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</si>
  <si>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</si>
  <si>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</si>
  <si>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</si>
  <si>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</si>
  <si>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</si>
  <si>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</si>
  <si>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</si>
  <si>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</si>
  <si>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</si>
  <si>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</si>
  <si>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</si>
  <si>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</si>
  <si>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</si>
  <si>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</si>
  <si>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</si>
  <si>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</si>
  <si>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</si>
  <si>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</si>
  <si>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</si>
  <si>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</si>
  <si>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</si>
  <si>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</si>
  <si>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</si>
  <si>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</si>
  <si>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</si>
  <si>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</si>
  <si>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</si>
  <si>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</si>
  <si>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</si>
  <si>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</si>
  <si>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</si>
  <si>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</si>
  <si>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</si>
  <si>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</si>
  <si>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</si>
  <si>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</si>
  <si>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</si>
  <si>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</si>
  <si>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</si>
  <si>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</si>
  <si>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</si>
  <si>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</si>
  <si>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</si>
  <si>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</si>
  <si>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</si>
  <si>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</si>
  <si>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</si>
  <si>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</si>
  <si>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</si>
  <si>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</si>
  <si>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</si>
  <si>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</si>
  <si>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</si>
  <si>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</si>
  <si>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</si>
  <si>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</si>
  <si>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</si>
  <si>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</si>
  <si>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</si>
  <si>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</si>
  <si>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</si>
  <si>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</si>
  <si>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</si>
  <si>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</si>
  <si>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</si>
  <si>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</si>
  <si>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</si>
  <si>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</si>
  <si>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</si>
  <si>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</si>
  <si>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</si>
  <si>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</si>
  <si>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</si>
  <si>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</si>
  <si>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</si>
  <si>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</si>
  <si>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</si>
  <si>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</si>
  <si>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</si>
  <si>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</si>
  <si>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</si>
  <si>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</si>
  <si>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</si>
  <si>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</si>
  <si>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</si>
  <si>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</si>
  <si>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</si>
  <si>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</si>
  <si>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</si>
  <si>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</si>
  <si>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</si>
  <si>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</si>
  <si>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</si>
  <si>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</si>
  <si>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</si>
  <si>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</si>
  <si>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</si>
  <si>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</si>
  <si>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</si>
  <si>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The Hitchhiker's Guide to the family</t>
  </si>
  <si>
    <t>Goal</t>
  </si>
  <si>
    <t>Pledged</t>
  </si>
  <si>
    <t>Backers Count</t>
  </si>
  <si>
    <t>Years</t>
  </si>
  <si>
    <t>Year(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</si>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</sst>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9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24860017497813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B-4516-B5EF-BA1187F71B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B-4516-B5EF-BA1187F71B3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B-4516-B5EF-BA1187F71B3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B-4516-B5EF-BA1187F71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9073935"/>
        <c:axId val="759074351"/>
      </c:barChart>
      <c:catAx>
        <c:axId val="75907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74351"/>
        <c:crosses val="autoZero"/>
        <c:auto val="1"/>
        <c:lblAlgn val="ctr"/>
        <c:lblOffset val="100"/>
        <c:noMultiLvlLbl val="0"/>
      </c:catAx>
      <c:valAx>
        <c:axId val="75907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7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F-4983-B682-B73F0B7AD0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FF-4983-B682-B73F0B7AD0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FF-4983-B682-B73F0B7AD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627583"/>
        <c:axId val="1845627999"/>
      </c:barChart>
      <c:catAx>
        <c:axId val="184562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27999"/>
        <c:crosses val="autoZero"/>
        <c:auto val="1"/>
        <c:lblAlgn val="ctr"/>
        <c:lblOffset val="100"/>
        <c:noMultiLvlLbl val="0"/>
      </c:catAx>
      <c:valAx>
        <c:axId val="184562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2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8-40AA-8DF2-40FDB8A54C62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8-40AA-8DF2-40FDB8A54C62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C8-40AA-8DF2-40FDB8A54C62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C8-40AA-8DF2-40FDB8A54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456847"/>
        <c:axId val="1846457679"/>
      </c:lineChart>
      <c:catAx>
        <c:axId val="184645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457679"/>
        <c:crosses val="autoZero"/>
        <c:auto val="1"/>
        <c:lblAlgn val="ctr"/>
        <c:lblOffset val="100"/>
        <c:noMultiLvlLbl val="0"/>
      </c:catAx>
      <c:valAx>
        <c:axId val="184645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45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D-49A3-BEC3-C2D6492328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D-49A3-BEC3-C2D6492328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D-49A3-BEC3-C2D649232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342447"/>
        <c:axId val="255342031"/>
      </c:lineChart>
      <c:catAx>
        <c:axId val="25534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42031"/>
        <c:crosses val="autoZero"/>
        <c:auto val="1"/>
        <c:lblAlgn val="ctr"/>
        <c:lblOffset val="100"/>
        <c:noMultiLvlLbl val="0"/>
      </c:catAx>
      <c:valAx>
        <c:axId val="25534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4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0662798343507828"/>
          <c:y val="4.08097967352319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4-493A-A8E3-1B6A939C88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4-493A-A8E3-1B6A939C88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4-493A-A8E3-1B6A939C8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7971088"/>
        <c:axId val="1707971504"/>
      </c:lineChart>
      <c:catAx>
        <c:axId val="170797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971504"/>
        <c:crosses val="autoZero"/>
        <c:auto val="1"/>
        <c:lblAlgn val="ctr"/>
        <c:lblOffset val="100"/>
        <c:noMultiLvlLbl val="0"/>
      </c:catAx>
      <c:valAx>
        <c:axId val="17079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9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866775</xdr:colOff>
      <xdr:row>17</xdr:row>
      <xdr:rowOff>4762</xdr:rowOff>
    </xdr:from>
    <xdr:to>
      <xdr:col>11</xdr:col>
      <xdr:colOff>219075</xdr:colOff>
      <xdr:row>31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7B6690-5B8F-4112-A9CA-4A083F9EB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316230</xdr:colOff>
      <xdr:row>2</xdr:row>
      <xdr:rowOff>98107</xdr:rowOff>
    </xdr:from>
    <xdr:to>
      <xdr:col>17</xdr:col>
      <xdr:colOff>11430</xdr:colOff>
      <xdr:row>16</xdr:row>
      <xdr:rowOff>174307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0B09B-3319-40B3-8877-3D6676EA8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17</xdr:row>
      <xdr:rowOff>52387</xdr:rowOff>
    </xdr:from>
    <xdr:to>
      <xdr:col>15</xdr:col>
      <xdr:colOff>514350</xdr:colOff>
      <xdr:row>31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57908-E6E8-4FCC-8F07-7762D0227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668655</xdr:colOff>
      <xdr:row>6</xdr:row>
      <xdr:rowOff>65722</xdr:rowOff>
    </xdr:from>
    <xdr:to>
      <xdr:col>16</xdr:col>
      <xdr:colOff>472440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BD574-12D4-4524-B5EC-37459DCB2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16</xdr:row>
      <xdr:rowOff>54292</xdr:rowOff>
    </xdr:from>
    <xdr:to>
      <xdr:col>11</xdr:col>
      <xdr:colOff>590550</xdr:colOff>
      <xdr:row>44</xdr:row>
      <xdr:rowOff>87630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7D72D1-8EA3-4A58-BD3B-8794B4312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i Goyal" refreshedDate="44543.454083680554" createdVersion="6" refreshedVersion="6" minRefreshableVersion="3" recordCount="4114" xr:uid="{42913832-DED4-4C8E-8067-6AE0C846DC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EUPHORIA! A New Play by John Corigliano"/>
        <s v="THE RIDGE: TEN FOR THIRTY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The Coffis Brothers 2nd Album!"/>
        <s v="Northern Exposure A Jasper Rock Climbing Guidebook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HERESTOFIGHTIN Debut full length album &quot;Becoming Native&quot;"/>
        <s v="Good Grief: Making CARTOON COLLEGE - a documentary about comics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&quot;The Santaland Diaries&quot; by David Sedaris in Los Angeles 2014"/>
        <s v="New Album: BRICK AND MORTAR. New Book: HITLESS WONDER.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The Fringes Project: Photobook of a Dying Language"/>
        <s v="2016 TAPR DCC Video on HamRadioNow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Lynn Haven - The First Album, &quot;Fair Weather Friends&quot;"/>
        <s v="Theatre Forever's The Nature Crown"/>
        <s v="Cortez"/>
        <s v="The Art of the Lift"/>
        <s v="The Last Cosmonaut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Smoke, Loaf &amp; Saucer"/>
        <s v="Get Adler! Premium Edition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Dundee: A Hip-Hopera"/>
        <s v="Judi Dench is Cool in Person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Play A 'Role' In &quot;Kickstarting A Battle Stage Plays Tour&quot;"/>
        <s v="The Malformation of Health Care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The Shamrock Drafthouse Theater"/>
        <s v="&quot;Reflections Of Brownie&quot; a new tribute to Clifford Brown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Modern Chamber Music"/>
        <s v="10 Years and Counting...a new album by Valor Brass!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Carolyn German Songbook &quot;Go From Here&quot; Sheet Music &amp; Concert"/>
        <s v="&quot;Unexpectedly Expecting&quot; - A One-Woman Show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The Lost Boy (a play)"/>
        <s v="Before The Lights Go Up"/>
        <s v="&quot;Iconic Sea Birds&quot; a photobook project"/>
        <s v="Summer FourPlay"/>
        <s v="&quot;DAD&quot; - A USC Short Film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A Bright Room Called Day by Tony Kushner"/>
        <s v="Pickerington Community Theatre's Set Capabilities Expansion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David Facer, Paradox Magic"/>
        <s v="Kylie for President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Do You Want to Ride on my Rocket Ship? - An Album Pre-Order"/>
        <s v="Let The 7Horse Run!"/>
        <s v="VIVO Solar Bag"/>
        <s v="The Maid, in the Common Room, with the FiancÃ©: A Comedy"/>
        <s v="Destiny is Judd Nelson: a new play at FringeNYC"/>
        <s v="Book Club: A Comedy"/>
        <s v="Help Buttz Return From the Ashes"/>
        <s v="Le Temps Nous Est ComtÃ©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Suddenly Split &amp; Swiping Over"/>
        <s v="The Violet Tone and the City of Angels!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oday I Live"/>
        <s v="Familiar Strangers â€” A Staged Reading"/>
        <s v="The Masada Story Project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Magpie- A Melbourne Written Dramatic Musical"/>
        <s v="Trish's Truffles &amp; Sweet Treats.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El Camion Roja"/>
        <s v="Hardsoul Poets New Album!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PCSF PlayOffs 2016"/>
        <s v="Cosmicomics"/>
        <s v="k5-jkt.by kiger (Canceled)"/>
        <s v="l'esprit d'escalier-a senior film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The Eulogy of Toby Peach - Edinburgh Festival 2015"/>
        <s v="New Music Video/Artist Development"/>
        <s v="Help fund Black Enough!"/>
        <s v="The Bombing of the Grand Hotel. A compelling new play"/>
        <s v="Help Shakespeare Troupe accept invite to perform in UK!"/>
        <s v="&quot;The Secret&quot; Goes to NYC International Fringe Festival"/>
        <s v="Take 147 - Nothin' to Lose CD Project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BELIEF on the Isle of Skye"/>
        <s v="SAGANet STEM Mentoring Lab Accreditation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Casa Calabaza, Premio Nacional de Teatro Penitenciario."/>
        <s v="Help fund an album of LDS songs arranged for jazz piano trio"/>
        <s v="Songs for a New World"/>
        <s v="The portrait of the forgotten: Syrian refugees in Jordan"/>
        <s v="Mastering and Vinyl Production for The Astronomer LP"/>
        <s v="Tarantella"/>
        <s v="ITAVA Players &quot;Little Shop of Horrors&quot;"/>
        <s v="Wyatt Lowe &amp; the Ottomatics Summer 2014 Tour!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iDEA On Demand Virtual Activities. Get Active! (Canceled)"/>
        <s v="Jollyheads Circus Debut Album &quot;The Kaleidoscope Dawn&quot;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Help Milburn Stone Fly High With TARZAN The Musical"/>
        <s v="&quot;Frontiers&quot; A new full-length LP by Ontario's Unsacred Seed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How You Kiss Me... at FringeNYC 2015"/>
        <s v="EgoPo's Hairy Ape Tours to the Provincetown Festival"/>
        <s v="Thank You For Waiting"/>
        <s v="Sharing the secrets of profitable specialty food marketing!"/>
        <s v="Jericho Creek"/>
        <s v="EMBER wear Ski and Snow Sport Heated Gloves and Mittens"/>
        <s v="The Last Five Years: The Muse Arts Production's Debut Show"/>
        <s v="Publish Waiting On Humanity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The Last Encore Musical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Â¡LlÃ©vame!"/>
        <s v="Outcry Theatre presents &quot;Dark Play or Stories for Boys&quot;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The Enemy Feathers NEW EP"/>
        <s v="Fund The Red Masque's New Album, &quot;Mythalogue&quot;"/>
        <s v="Teaterforestilling: Shakespeare patchwork"/>
        <s v="Immortal"/>
        <s v="Jelly Beans at Theatre503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THE UNDERSTUDY @ WORKING STAGE"/>
        <s v="Georgia - the full cast production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roject ThunderStruck - Testing a New Spacecraft Concept"/>
        <s v="Performance of Lawrence Axelrod's &quot;Songs of Yes&quot; in Chicago by new music group CUBE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Calli Dollinger and The Dusters Fall Tour Fund"/>
        <s v="Tornado Pursuit: 2014 Storm Chasing Web Series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ios - Near Space Launch To Capture The 2017 Solar Eclipse (Canceled)"/>
        <s v="Help The King of Mars Record Their First EP!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Sikh Police: Guru Granth Sahib Project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HEDDA"/>
        <s v="Luke O'Brien's Kickstarter"/>
        <s v="RUBEDO: Debut Full Length Album"/>
        <s v="ALLIE"/>
        <s v="&quot;Vision&quot; - New Album - Brent Brown"/>
        <s v="MEATloko, ekte BBQ fra spesialbygd vedfyrt rÃ¸ykovn i foodbus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Casual Encounters: The Quest For a PA"/>
        <s v="UCAS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rue Faith : A Guitar Makers Promise to God by Tim Hawley"/>
        <s v="The CASAMENA Radio Hour Volume 1 CDx2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Our Modern Lives"/>
        <s v="The One Two 7s Are Recording an Album!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Manned Mock Mars Mission"/>
        <s v="Cassandra Violet &quot;Beyond the Fray&quot; Music Video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Madame X"/>
        <s v="Out Of The Dark"/>
        <s v="Letâ€™s Keep the San Jose Mexican Heritage Festival Alive!"/>
        <s v="Mamahood: turn and face the strange"/>
        <s v="Send SACKERSON to SD Fringe"/>
        <s v="Jake Lazarow's Eagle Project"/>
        <s v="The White Bik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An Evening with Sarah Pettyfer"/>
        <s v="Websmith Studio : Think, Build, Break, Play."/>
        <s v="Sorry I Tripped in Your Yard"/>
        <s v="Superheroes That Make Differences"/>
        <s v="The Freakniks Debut Album: Infinite Love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The Miller's Wife, a new opera"/>
        <s v="Woodhouse EP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art Jewel: Advice from a Modern Tibetan Master (Canceled)"/>
        <s v="In a Jazzy Motown"/>
        <s v="Help us get our music into the hands of our fans!"/>
        <s v="Nude: A play by Paul Hewitt"/>
        <s v="The Crossing Shore"/>
        <s v="Cannabis Connection (Canceled)"/>
        <s v="Support Circus Factory's new training space in Cork"/>
        <s v="&quot;CIRQUE CAPRICIEUX, the greatest one woman show on earth&quot;"/>
        <s v="Jonah and the Crab"/>
        <s v="Rainbowtown"/>
        <s v="Snowglobe Theatre presents: &quot;Much Ado about Nothing&quot;"/>
        <s v="We Beat Leukaemia: my family's journey with childhood cancer"/>
        <s v="American Standard Needs to Release Their Debut EP"/>
        <s v="velosynth"/>
        <s v="ICONS"/>
        <s v="Pies not Lies"/>
        <s v="Food On You presents Baby's First Parental Advisory"/>
        <s v="Get Joy Shannon's Album &quot;Out of My Dreams and Into My Arms&quot;"/>
        <s v="Garden Eden, theatre, meeting, culture, music, art"/>
        <s v="&quot;My Life As Julia Roberts, Snapshots Of A LIfe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Luigi's Ladies"/>
        <s v="99% Declaration Mini-Doc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Pig by Alex Oates (London Run)"/>
        <s v="Mr. Marmalade"/>
        <s v="Official Debut EP for Stereo Jo"/>
        <s v="10,000 Hours"/>
        <s v="In Her Voice: short film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MARTIN, LOVE, SEX &amp; RHYTHM The Musical Performance"/>
        <s v="Blue Thyme Nights"/>
        <s v="We Were Kings"/>
        <s v="Not Your Garden Variety Theater"/>
        <s v="Get FREAK to the Edinburgh Fringe"/>
        <s v="Agape Performing Arts Company, a Ministry of OLG"/>
        <s v="AtteroTerra's Sophomore Album - Pray for Apocalypse"/>
        <s v="a colder water than here - VAULT 2017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World artist Kat Maguire's debut CD entitled &quot;Gypsy&quot;"/>
        <s v="Thunder Under Control"/>
        <s v="Over Here Theatre/Scotchbonnet present: Love, Sex and Apps"/>
        <s v="Mise En Abyme Cloud Computers - PC inside a Website"/>
        <s v="COME OUT SWINGIN'!"/>
        <s v="Purple Fishing - Trump Supporters/Critics Find Common Ground"/>
        <s v="The Eventful Life of Al Hawkes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A Saxidentals Music Video!!!"/>
        <s v="Glad Hearts New Album: Twenty Two - On Vinyl!"/>
        <s v="Daemon's scale up - Brieuc Le Meur _ Berlin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Caught off Guard"/>
        <s v="Devastated No Matter What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HIS NAME IS ARTHUR HOLMBERG"/>
        <s v="Get Trip The Light Theatre's show to its 2nd London Stage!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Yummy Hugs-The Original Co-op, Pop-up Food Truck"/>
        <s v="Help Build PaperChase Version 3 !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Pop Garden Radio Presents: Season 2 CD"/>
        <s v="Israel LÃ³pez @ Ojai Playwrights Conference"/>
        <s v="Better Than Ever Productions presents Geezer Game"/>
        <s v="Ukulele Songs from the Zombie Apocalypse"/>
        <s v="Quirky Bird Theatre's Young Actors on Tour"/>
        <s v="The Girl Who Touched the Stars"/>
        <s v="Oracle b*sides and Hawkeye Plainview present SUPER-WELLESIAN"/>
        <s v="PUNK ROCK"/>
        <s v="CQ EAP Performing Arts 'THE LOFT'"/>
        <s v="SHADFLY - NEW PLAY AT THE ARTS PROJECT"/>
        <s v="Nature Boy Explorer EP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Little Red Brick House"/>
        <s v="Mirror, mirror on the wall"/>
        <s v="Help me release my first 3 song EP!!"/>
        <s v="As You Like It? by Purple Ostrich Productions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Arbor Oasis's First Album!"/>
        <s v="Kickstart my music career with 300 CDs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Wavegarden in Marbella (MÃ¡laga)"/>
        <s v="The Last Five Years Distinction Project"/>
        <s v="The Philadelphia Opera Collective presents Susannah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'Pope Head' - The World Tour of Australia"/>
        <s v="Bear. is recording their first ep!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Redemption - Debut Multi-cultural Worship Album"/>
        <s v="Avenues EP 2013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Urban Roots SkatePark (Canceled)"/>
        <s v="Live DVD Concert by Twice As Good"/>
        <s v="Wess Meets West - Press Our New Album on CD!"/>
        <s v="Love Water Tour"/>
        <s v="In the Raw: the ink &amp; the Echo's debut album"/>
        <s v="All the Best, Jack"/>
        <s v="Let's Launch Disco Turtle Productions"/>
        <s v="Lemming Theatrical's Smell of the Kill"/>
        <s v="Until I Gush Forth / Limited Edition Zine by Esthaem"/>
        <s v="Geoff Zimmerman's Urban-Folk/ Indie-Rock Album"/>
        <s v="Darling Waste Trailer Bail Out!"/>
        <s v="The Black and White Theatre Company Inc."/>
        <s v="Building an interactive web-based health community."/>
        <s v="Sun Dryd Studios"/>
        <s v="Help Launch Cities and Saints Debut Album!"/>
        <s v="&quot;Final Day,&quot; A Dramatic Musical Play (Broadway,Theater, NYC)"/>
        <s v="STEELcyclopedia - The Titans of Hard Rock"/>
        <s v="Annabel Lost"/>
        <s v="Lemonymous 10th Anniversary Album Re-Release"/>
        <s v="An Italian Adventure"/>
        <s v="SiMpLy FreSH fOoD TrUck"/>
        <s v="The Munitionettes"/>
        <s v="HELP FUND SELF IMPLIED RESTRICTIONS DEBUT RELEASE"/>
        <s v="New  E.P. mastering and recording"/>
        <s v="Moments by eBurner"/>
        <s v="500 Views of Japan"/>
        <s v="First Draft Theatre"/>
        <s v="Promised Land"/>
        <s v="Company Company: Debut EP"/>
        <s v="Overtime Theater Spruce Up"/>
        <s v="The Pillowman Aberdeen"/>
        <s v="Sim Betting Football"/>
        <s v="TRUE WEST: Think, Dog! Productions"/>
        <s v="Risotto fragole e champagne"/>
        <s v="It's Okay To Wait"/>
        <s v="Closure - A Paul Haasch Music Video"/>
        <s v="Press Michael Zucker's 2012 album Technocracy on VINYL!"/>
        <s v="Journey to Japan"/>
        <s v="Skelton-Luns CD/7&quot;             No Big Deal."/>
        <s v="Oceana High School MAKER club requesting a 3D Printer"/>
        <s v="A Simple Complex's 2013 CD Release Party DVD"/>
        <s v="Shakespeare's Pericles, Prince of Tyre"/>
        <s v="The Canterbury Shakespeare Festival - first season"/>
        <s v="&quot;Chuck J. Brubecker&quot;"/>
        <s v="The Great Gatsby at All-of-us Express Children's Theatre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Venus as Men"/>
        <s v="Portrait of Cuban Resilience: Faces and Voices of a Blockade"/>
        <s v="A New Case In Town | HAND Liberation | HANDL (Canceled)"/>
        <s v="Project Stardust Part 2"/>
        <s v="Thoroughly Modern Millie (Canceled)"/>
        <s v="City of the Weak on Tour!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The Ballad of Downtown Jake"/>
        <s v="Pie In Space!"/>
        <s v="Fishcakes"/>
        <s v="&quot;Hurt N' Wrong&quot; New Album Fundraiser!"/>
        <s v="MIRAMAR"/>
        <s v="&quot;Intrusive Thoughts&quot;: first full LP by The Reckless Scamps"/>
        <s v="Peruvian King Food Truck"/>
        <s v="Don Walrus wants to press a record!!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&quot;Drakes Folly&quot;"/>
        <s v="Publishing Book ll of The Merlin Chronicles Trilogy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Million Dollar Rocket - New Project (Canceled)"/>
        <s v="&quot;The Naked Pixel&quot; Ali Pakele"/>
        <s v="Be The Change ~ The Children's Campaign"/>
        <s v="BigBands XL for Apple Watch: Big Long Bands for Large Wrists"/>
        <s v="'The Tempest' at the Minack Theatre Cornwall, July 2014"/>
        <s v="One Good Night by Aisling Caffrey"/>
        <s v="GoMote: a remote control for your smartphone"/>
        <s v="Pixel Shades by R A V E Z (Canceled)"/>
        <s v="Cubs: an Original Work"/>
        <s v="MALTESE CROSS: The First Album"/>
        <s v="&quot;If They Come Back&quot;"/>
        <s v="Training young artists! Act Yo' Age Theatre Co debut"/>
        <s v="Run Rwanda: A Photo Book showcasing contemporary Rwanda"/>
        <s v="SemiYours"/>
        <s v="QUANTUM KIDZ - 3D animated pilot - THE ULTIMATE GOAL"/>
        <s v="&quot;Something to See, Not to Say&quot; - Anemometer's First EP Album"/>
        <s v="White Mountain"/>
        <s v="With His Presence"/>
        <s v="Becoming - A Metaphysical Game About Mental Illness"/>
        <s v="Waving Goodbye"/>
        <s v="Healing"/>
        <s v="Goals not creeds"/>
        <s v="Until The End (PC, Mac, and Linux)"/>
        <s v="Stop the tempo - ThÃ©Ã¢tre Prospero- salle intime"/>
        <s v="These Old Streets Album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The Return of The Walthamstow Mysteries"/>
        <s v="A Tale as Rich as Soil: Preserving Valmont's History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How many marbles do YOU have?"/>
        <s v="Kickstart for a Startup Nebraska Food Business"/>
        <s v="Ain't No Thang..."/>
        <s v="LOPE ENAMORADO"/>
        <s v="The Imbalanced Heart of a Symmetric Mind (film)"/>
        <s v="The Complete Homilies of Blessed Oscar Romero: Volume 2"/>
        <s v="Petrification"/>
        <s v="RAM- An independent writer's breakthrough tv production"/>
        <s v="Help Michael Trieb make CD's for his new EP!"/>
        <s v="Bustduck Theatre"/>
        <s v="LaPorte Institute for Dramatic and Creative Arts"/>
        <s v="American Pride"/>
        <s v="And More Shenanigans Theatre Company"/>
        <s v="William Shakespeare's The Tempest"/>
        <s v="Search every sneaker site and local store at once (Canceled)"/>
        <s v="Grind Violin: Analog DIYalog: Composers Vinyl Compilation"/>
        <s v="Buffer: Edinburgh Fringe 2014"/>
        <s v="Honest Aesop's Fables - Tall tales for short people"/>
        <s v="After The End"/>
        <s v="The Laramie Project in Utah County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America is at the Mall: A Post 9/11 Happily  Never After"/>
        <s v="Origin - Cobrette Bardole's Sophomore Album!"/>
        <s v="SUPER NICE EP 2012"/>
        <s v="TheM"/>
        <s v="Acting V Senior Showcase"/>
        <s v="The Free Man - the story of Hurr"/>
        <s v="Urbania: Create the future"/>
        <s v="What a Zoo!"/>
        <s v="New Jerry Tachoir Group Recording"/>
        <s v="Live at the Speakeasy with Ryan Anderson"/>
        <s v="Good Men Wanted at ANT Fest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Forsaken Angels-A New Play"/>
        <s v="A Stage for Stage Door Theater Company (Canceled)"/>
        <s v="DAY OF THE DOG by Blue Sparrow Theatre Compan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Iplace itâ„¢ : The Phone Holding RFID Blocking Card Holder"/>
        <s v="The Lost Generation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CHARM by Philip Dawkins"/>
        <s v="All along the Control Tower"/>
        <s v="Straighter Road Album Fundraiser"/>
        <s v="COLLABORATION: WARHOL &amp; BASQUIAT"/>
        <s v="The Obsessive Line Collection (Canceled)"/>
        <s v="Fellatia's-Fantastic-Fun-Time-Show"/>
        <s v="Ultramarine Girl: A Cup Full of Courage"/>
        <s v="Edward Albee's The Goat, or Who is Sylvia?"/>
        <s v="Performing and Visual Arts Center, Rochester, NY"/>
        <s v="SNAKE EYES"/>
        <s v="Bring jazz legend Peter BrÃ¶tzmann to Minneapolis"/>
        <s v="PETER PAN - a new play by Ebony Rattle"/>
        <s v="Shakespeare with Noodles:  Henry IV"/>
        <s v="A Facelift for the Facade--Spring Garden Mill, Newtown, PA"/>
        <s v="Becoming Rainbow: A Music, Art &amp; Virtual Reality Experience"/>
        <s v="Angelix"/>
        <s v="Code Monkeys"/>
        <s v="California Dreamin' Tour 2015"/>
        <s v="Confused Disciples - &quot;Sleepamation&quot;"/>
        <s v="Heroines"/>
        <s v="Tibio - Spreading warmth in everyones home"/>
        <s v="mini air- personal air conditioner"/>
        <s v="The Black Pearl Consuite at CoreCon VIII: On Ancient Seas"/>
        <s v="Scraps"/>
        <s v="NewKings Album &quot;Rise Up&quot;"/>
        <s v="Blue Stockings @ The Cockpit Theatre"/>
        <s v="STETSON'S NEW EP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he Rabbit on the Moon"/>
        <s v="R.U.R. at New Muses Theatre Company"/>
        <s v="GBS Detroit Presents Hampshire"/>
        <s v="Ted Lukas &amp; the Misled new CD - &quot;FEED&quot;"/>
        <s v="Who Said Theatre Presents: The Calm"/>
        <s v="Advanced Simulation Products - PC Gaming Controllers"/>
        <s v="A Grimm Night for Hans Christian Anderson"/>
        <s v="Paper Tank Theater Music Madness Party"/>
        <s v="GBS Detroit Presents Shone Nuisance"/>
        <s v="HELMER'S LOO"/>
        <s v="Montclair Shakespeare Series: A Midsummer Night's Dream"/>
        <s v="Project Starborn"/>
        <s v="The Offbeats Summer Tour 2012"/>
        <s v="Generations (Senior Project)"/>
        <s v="Pueblo Underground Theater (Canceled)"/>
        <s v="Sweeney Todd: The Panto at the Edinburgh Fringe!"/>
        <s v="Widow's Wedding Dress"/>
        <s v="MEDiAN - The Colony (sci-fi exploration adventure game)"/>
        <s v="Submarine: Diving Away From Adulthood"/>
        <s v="Felting tutorials - worldwide wool craft - translation"/>
        <s v="The Love Lounge"/>
        <s v="Good 'Ol Trumpet"/>
        <s v="Project Reconnect: WHERE WE ARE NOW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hock Treatment - The Sequel to Rocky Horror!"/>
        <s v="Spec Haus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Huevos Rancheros Video Game &quot;The Sabroso Showdown &quot;"/>
        <s v="Unveiled Debut Album"/>
        <s v="Family"/>
        <s v="the bridge"/>
        <s v="Collision Course"/>
        <s v="Lewis Robertson Band EP!"/>
        <s v="Anywhere but Here"/>
        <s v="Nomadica All purpose backpack with battery"/>
        <s v="Rules and Regulations"/>
        <s v="CAYCE"/>
        <s v="&quot;A Measure of Normalcy&quot;"/>
        <s v="An Ordinary Toad's Extraordinary Night!"/>
        <s v="Join AT THE WAYSIDE For The &quot;Ready...Set...Snow Tour!&quot;"/>
        <s v="In the Hours Before the Bars Open, a play by Nate HarpÃ©l"/>
        <s v="Yo Mama's Sauces &amp; Rubs"/>
        <s v="ENDURING SONG"/>
        <s v="Repair Orwell's tour van for a West Coast Tour!"/>
        <s v="POWERHEAD - Wir wollen ins Studio!!!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Dante's Capstone Project: Who am I?"/>
        <s v="Henry V"/>
        <s v="Kids Zone start up"/>
        <s v="Philly Jazz Fest - &quot;Remembering Grover&quot;"/>
        <s v="MADE-UP: A Sitcom Theater Special"/>
        <s v="Monk"/>
        <s v="DIRTY LITTLE REBEL EP"/>
        <s v="Staged Reading of &quot;The Rise and Fall of Little Voice&quot;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WHAT'S A NICE JEWISH GIRL DOING IN A PLACE LIKE THIS?"/>
        <s v="Something Precious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Black Swan Theories Debut CD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ed Shirt - WiFi Controlled"/>
        <s v="Lost in the Shadows"/>
        <s v="Tesla's Electric Mist"/>
        <s v="URGENT: Help Us Replace Our Ramp!"/>
        <s v="ThreeWay - A new play about dating and relationships."/>
        <s v="WairConditioning"/>
        <s v="The Bill Cosby Assault, a play"/>
        <s v="Virtual Restart - Stock Market For You and Your Loved Ones"/>
        <s v="CallMeGhost DEBUT ALBUM preorder!"/>
        <s v="Johnny's Food Truck a Puerto Rican and BBQ infusion"/>
        <s v="Help 95th St.Tacos get a food truck in Atlanta"/>
        <s v="Glenn Herman's EXPRESSIONS: The UnKnown"/>
        <s v="Gotham Knight Terrors: Comedic Batman Short"/>
        <s v="Star Wars: Insidious"/>
        <s v="Amateur production of The Blue Room by David Hare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Romeo and Juliet: A Mesh-n-Groove Production"/>
        <s v="Infectious, love at the end of the 21st century!"/>
        <s v="Book Tour &quot;Words of Fire! Women Loving Women in Latin Amer&quot;"/>
        <s v="Six Days in September: A Civil War Novel"/>
        <s v="Terry Pratchett's Wyrd Sisters at Paeroa Little Theatre"/>
        <s v="ACOrN: A Crunch Or None --&gt; Edinburgh Fringe!"/>
        <s v="Elevation Twelfth Night"/>
        <s v="KindaQuirky (Canceled)"/>
        <s v="See It My Way"/>
        <s v="Winter Tour"/>
        <s v="Better WiFi for today's Internet of Everything WiFi devices"/>
        <s v="Catsville High the Movie (Anti-Bullying) Teaser Trailer"/>
        <s v="The Pendulum Swings"/>
        <s v="CoreCon Asylum"/>
        <s v="Ninja Narwhal Coffee Company 13oz. Campfire Coffee Mug"/>
        <s v="Jason (Georgia on My Mind)"/>
        <s v="TUSENTACK THEATRE"/>
        <s v="Shakespeare in Sarajevo"/>
        <s v="MyBestInterest.org"/>
        <s v="The Imaginary A Musical"/>
        <s v="Disaster Defender:Save lives in a game and in the Real World"/>
        <s v="Runers"/>
        <s v="FHE High School Presents: Snow Queen and Once On This Island"/>
        <s v="Hung Yung Terrarist Needs to Order More Cassettes 4 Jacknife"/>
        <s v="Innsmouth at 9000 ft. A Short Horror Film Project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Video Game Store That Can Beat Out Any Other"/>
        <s v="Backdrops for Maplewood Barn Theatre Summer 2017 Production"/>
        <s v="CREATURES OF HABIT!"/>
        <s v="Constellations by Nick Payne at the Nottingham New Theatre"/>
        <s v="Xtnd: Use your cell phone, tablet, or camera hands free"/>
        <s v="The Unknown Door"/>
        <s v="A-iEasyâ„¢ Smartphone Stand Holder | The End of Busy Hands."/>
        <s v="Esoteric Project Management"/>
        <s v="&quot;STUCK&quot; - Finishing Funds for a Sci-Fi Thriller Short Film"/>
        <s v="A Story Once Told"/>
        <s v="The Rest of Us Mini-Series"/>
        <s v="The Interviewer (Charity Movie)"/>
        <s v="FUEL FAKE NATIVES"/>
        <s v="Heroes Faith II (Superior Soldier)"/>
        <s v="Silenus March: A Novel"/>
        <s v="Theatre for Life, Youth Theatre Company, Southampton UK"/>
        <s v="The Martin and Lewis Tribute Show"/>
        <s v="Special in a Bad Way"/>
        <s v="Broken Alley â€”Â Year 3"/>
        <s v="DreamAfrica"/>
        <s v="AM 1610 :: The Station &gt;&gt; Live Studio Project &gt; Phase 1"/>
        <s v="Help us make &quot;The Odd Couple&quot; a show to remember."/>
        <s v="'Patagonia' - by Robert George"/>
        <s v="Aspiring storyteller: connecting the dots"/>
        <s v="Mine by Polly Teale A Paper Parachutes Production"/>
        <s v="Hamilton: A Different Perspective"/>
        <s v="Dust Bunnies &amp; the Carpet Rat publishing push"/>
        <s v="Life of Change"/>
        <s v="The Ultimate Learning Center"/>
        <s v="Global Community Theater One."/>
        <s v="Wild Equus"/>
        <s v="MEDEA | A New Vision"/>
        <s v="Russ Spiegel's Uncommon Knowledge: The Deep Brooklyn Suite"/>
        <s v="Tell the World - My journey from Islam to Christianity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U Theatre Wing (Pygmalion Sound and Lighting Fees)"/>
        <s v="And That's How The Story Goes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Save the Roxy Theatre in Bremerton WA"/>
        <s v="Local Food Truck is Off the Hoof!"/>
        <s v="Woodsy Owl Animation: Cartoons That Give A Hoot!"/>
        <s v="Dubai: A Synthetic City - Photobook &amp; Journal"/>
        <s v="Purpose Built Liverpool Comedy Club, Restaurant &amp; Bar"/>
        <s v="First Solo Album - Siempre Filiberto"/>
        <s v="Africa Brass Master Class for youth"/>
        <s v="Phone Tags: lost and found stickers (Canceled)"/>
        <s v="Letters to Daniel"/>
        <s v="Moving On"/>
        <s v="fo/mo/deep heads back into the studio to record their 3rd CD"/>
        <s v="Food Truck Funding"/>
        <s v="For overseas shogi fans! Shogi novel translation project"/>
        <s v="The Taming of the Shrew"/>
        <s v="Support new theatre piece IT DOESN'T MATTER"/>
        <s v="Femme Fatality 'Stranger' T-shirt and/or Tote bag"/>
        <s v="Galaxy Express - The Play"/>
        <s v="REBATEnsemble Presents: ICONS - The Martin Show"/>
        <s v="Romeo and Juliet...Choose Your Own Ending"/>
        <s v="CapitÃ¡n Kalani y el sindicato robÃ³tico"/>
        <s v="Lily and Memphs"/>
        <s v="Losing Wings EP Release &amp; Our First Tour"/>
        <s v="Vertical Garden Prototype"/>
        <s v="cool air belt"/>
        <s v="The Scotty Karate Vinyl Round-Up (Scotch Bonnet)"/>
        <s v="The monster Inside"/>
        <s v="TiTraGO! your personal driver"/>
        <s v="Take the Vagina Monologues to Main Street in Lexington, NC!"/>
        <s v="Release the Skyline Album"/>
        <s v="Help Lions&amp;Creators print their album!"/>
        <s v="iShopGreen.ca - the green product marketplace (Canceled)"/>
        <s v="Mobile Excellence Awards (Canceled)"/>
        <s v="spoken word pop-up:"/>
        <s v="Mots Ã‰crits"/>
        <s v="STAGE READING for TETCNY"/>
        <s v="Defiant Entertainment presents: The Park Bench"/>
        <s v="God Am"/>
        <s v="sloggoth"/>
        <s v="Wood Butcher's new music video- I Don't Wanna Party"/>
        <s v="BBB Kickstarter Two"/>
        <s v="Kaylee's Senior Project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Good Evening, I'm Robert Service"/>
        <s v="Fringe Fest: Take Comfort in Falling Forever"/>
        <s v="Legend of Decay"/>
        <s v="The Bent King board game cafÃ© and wine lounge"/>
        <s v="Civil war battlefields and forts"/>
        <s v="KneeJack"/>
        <s v="BAMA Theatre Headset Campaign (Canceled)"/>
        <s v="Debut Studio EP // Sam Hibbard"/>
        <s v="Lets get 48/14 pressed!!!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Business &amp; Entertainment In 3D World! (Canceled)"/>
        <s v="OneLifeMen - Jeu d' Aventure smartphone en Voxel Art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ShapeCase - Colorful Apple Watch Bumpers"/>
        <s v="BugVibesâ„¢-Better Flowers, Plants, Trees with less Pesticides"/>
        <s v="Den-Mate: New EP and Tour"/>
        <s v="I support Molding Heartz"/>
        <s v="Out of the Box: A Mime Story"/>
        <s v="Children's book app: &quot;The story of Setanta&quot;"/>
        <s v="&quot;Paper Chase&quot; Students can make family friendly short films.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RUSSIAN PLAY &quot;HOW TO BE BRAVE&quot;"/>
        <s v="Shakespeare!! To fund or not to fund, that is the Question?"/>
        <s v="Age of Spirit: The Battle in Heaven"/>
        <s v="Coco Bowls (Canceled)"/>
        <s v="Miclop - Tu cabina profesional portÃ¡til (Canceled)"/>
        <s v="Broadcasts to Promote Human Freedom in South Florida"/>
        <s v="MAGGIE Film"/>
        <s v="The Million Dollar Shot"/>
        <s v="Go Start A Biz"/>
        <s v="Trillion: Feature Film"/>
        <s v="Financement et aide Ã  la crÃ©ation"/>
        <s v="Filthy - Short Film"/>
        <s v="Escape from Reality's 1st Season &quot;Defying Gravity&quot;"/>
        <s v="WILDE TALES"/>
        <s v="An Evening of Radio"/>
        <s v="ThÃ©rÃ¨se Raquin at The Courtyard Theatre"/>
        <s v="Planet Snow Kids - an online global family of snow lovers."/>
        <s v="The Morgue"/>
        <s v="3 Men and a Book"/>
        <s v="Message of Peace, Love &amp; Unity (Canceled)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Cielito Lindo (Pretty Little One)"/>
        <s v="Run Away"/>
        <s v="150 Years of Awesome Canada: Trading Card Coffee Table Book (Canceled)"/>
        <s v="Build a Search Engine and more - Web Engineering Course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ZombieTime!"/>
        <s v="#MYLifeMatters Radio Show &amp; Podcast (Canceled)"/>
        <s v="Russell &amp; Sons Watches"/>
        <s v="Ghost Pirate Cruise on the Hudson Sept. 3rd"/>
        <s v="Valkyrie Theatre Company"/>
        <s v="Lunch For Tots"/>
        <s v="Afternoon of Shakuhachi and Koto Music - CD Project"/>
        <s v="HORIZON: LIFE ENHANCED GLASSWARE"/>
        <s v="Honeybee: The Animated Series Trailer"/>
        <s v="LATENT TALENT: Leaping from de Poverty Line (Canceled)"/>
        <s v="Scenes and Things from New Orleans"/>
        <s v="Sap Laughter : Merch Fundraiser!"/>
        <s v="Sleep Lovers - By Daniel Modeste"/>
        <s v="The 'Theater of Community' Tour"/>
        <s v="Drowning -Short animated Film"/>
        <s v="Stage Play Production - &quot;I Love You to Death&quot;"/>
        <s v="Think Green, Think Tea Trike! - A mobile cafe &amp; online shop."/>
        <s v="The Dancing Elephant, Traditional Dosa and Indian Cuisine"/>
        <s v="MAMA BA-B: The Stage Play"/>
        <s v="MENTAL Play short-tour 2015!"/>
        <s v="English translation of &quot;The Escape to Myanmar&quot;"/>
        <s v="Technical Design for Liberty Lake Community Theatre"/>
        <s v="Braille Academy"/>
        <s v="Fabulous Foyer - where? At the Court Theatre in Christchurch"/>
        <s v="The Big Band Theory Music Festival"/>
        <s v="Sustain: A Film About Survival"/>
        <s v="A Book about Hidden Disease Causing Products we use Everyday"/>
        <s v="Balm in Gilead at Columbia"/>
        <s v="Secure Pet GPS Tracker - Every Moment Matters"/>
        <s v="Jazz For Everyone!"/>
        <s v="A fine blend of jazz, electronica, rock and spoken word"/>
        <s v="ruKus - the Net-a-thon: Fueling independence in music and art!"/>
        <s v="DR. Mecurio's Mythical Marvels &amp; Beastiry"/>
        <s v="Virtual Reality - A play about autism, family and The Sims.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Finding Pets - Bringing Lost Pets Home (Canceled)"/>
        <s v="Watermark the truth beneath the surface - Translate"/>
        <s v="The Good Samaritan"/>
        <s v="Planes and Planets needs to get their EP finished!!"/>
        <s v="Roll The Dice Theatre Company"/>
        <s v="Quest Remnants of Chaos"/>
        <s v="Life Music-Healing through Song (Canceled)"/>
        <s v="Theatre West97 - not-for-profit run Youth Theatre Program"/>
        <s v="Jury of Peers: A Novel of Online Justice"/>
        <s v="Theaters in the Loop - Hearing Loop Installation Project"/>
        <s v="Course: Learn Cryptography"/>
        <s v="Antonym Theatre - &quot;STAIRCASES&quot;"/>
        <s v="The London Jazz Machine  - Jazz greats musical project"/>
        <s v="Scorned: A LeKrista Scott, Vampire Hunted Novel"/>
        <s v="Yorick and Company"/>
        <s v="Flush - David Dipper - Break Point Theatre"/>
        <s v="2016 Calendar:  Wonders of Nature"/>
        <s v="Southern Utah University: V-Day 2015"/>
        <s v="Backyard Zombies"/>
        <s v="SEVEN, a Documentary Play: North Carolina Premiere!"/>
        <s v="&quot;Never Let Me Go&quot; CD Recording Project"/>
        <s v="U City Jazz Festival, St. Louis, MO"/>
        <s v="LW - the cool luminescent band with a watch"/>
        <s v="I Wanted To See Boobs"/>
        <s v="The Dark Brotherhood  (from the makers of COPS: Skyrim)"/>
        <s v="Burqa&amp;Rifle: A Drama: Two Women, Two Cultues, Two Histories"/>
        <s v="Pedals and Effects Arena Corner"/>
        <s v="Sentient - The Web Series (Canceled)"/>
        <s v="The Woodlands Jazz Fest"/>
        <s v="Was ist das"/>
        <s v="BIGFOOT BBQ - Flavors As Big As Sasquatch Himself"/>
        <s v="Decree 770: Europa"/>
        <s v="Write Now 5"/>
        <s v="Covenant Kept - A Christian novel"/>
        <s v="Stuck On An Eyeland"/>
        <s v="Kids Radio Klassics and Kids Radio Theatre"/>
        <s v="ALIVE! Gospel Chorus debuts Feb 11th, 2017: &quot;Love is ALIVE!&quot;"/>
        <s v="The Diddlys &quot;Steam powered Superheroes&quot;"/>
        <s v="The JOkeress Going Live"/>
        <s v="Rochester Needs a Dessert Food Truck (Canceled)"/>
        <s v="Sometimes you don't need love (Canceled)"/>
        <s v="An Interview With Gaddafi - The Stage Play"/>
        <s v="Relaunching in May"/>
        <s v="&quot;Seven Zero Eight STL&quot; Burlesque, Restaurant, Pub and More!"/>
        <s v="3D Animation Story of an Ancient Hero: Fly Forward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Woman2Woman"/>
        <s v="Whisper Me Happy Ever After (WMHEA)"/>
        <s v="HUB Theatre Group presents John Logan's RED"/>
        <s v="'SCARAMOUCHE JONES'' by Justin Butcher"/>
        <s v="Dewey Does 110 Animation"/>
        <s v="DIY Garage"/>
        <s v="Cesar Chavez's First Music Album (Canceled)"/>
        <s v="Teach Your Parents iPad (Canceled)"/>
        <s v="First jazz album for Multidirectional, Now printing time!"/>
        <s v="Elektra Bekent - Afstudeervoorstelling"/>
        <s v="Time Please Fringe"/>
        <s v="SICKNESS 2014 Build Killian's Bike"/>
        <s v="Fate Fighters - The Ultimate Decision Maker"/>
        <s v="The Wedding"/>
        <s v="A Brief History of Musical Theatre..."/>
        <s v="Fools Rush In: A Cabaret Benefiting BC/EFA Kickstarter"/>
        <s v="Subtropisch zwemparadijs Tropicana"/>
        <s v="Tales Of Tameria - Dawning Light"/>
        <s v="Destination Small Town &quot;Visitor Center&quot; To The Midwest"/>
        <s v="IRring - The Remote Control That fits on Your Finger"/>
        <s v="MAMA'Z BA-B: The StagePlay"/>
        <s v="Slayers of The Dead AR- build your ultimate Zombie Fort"/>
        <s v="MathPlus Cards (FKA Random Math)"/>
        <s v="Read/Rehearse/Workshop Plays at Austin Playwrights Studio"/>
        <s v="Angels in Houston"/>
        <s v="RAIN | a theatrical production of life-changing proportions"/>
        <s v="Help fund Richard Sosa's &quot;FolkameriqueÃ±o&quot; CD"/>
        <s v="Trumpy and Viola take to the Big Apple"/>
        <s v="A Countrified Wedding: A Guide to an English Country Wedding"/>
        <s v="The Mission - Please Check Back Soon (Canceled)"/>
        <s v="Seliges Theater presents &quot;The God of Carnage&quot;"/>
        <s v="sellorshopusa.com"/>
        <s v="Hattie Bee's Second Album"/>
        <s v="The Singing Teacher"/>
        <s v="Burgers and Babes Food Truck (Canceled)"/>
        <s v="An album of 10 &quot;jazz art songs&quot; by Matthew John Mortimer"/>
        <s v="Help CRB obtain 501(c)(3) status! (Canceled)"/>
        <s v="Beef Sticks, the Ultimate Protein Snack"/>
        <s v="Pizza Delique"/>
        <s v="Handee Job for PS4 Gets on Shark Tank"/>
        <s v="Sherri's Playhouse Present's A Heavenly Hand!"/>
        <s v="Austen a New Musical Play"/>
        <s v="Shakulute (Shakuhachi mouthpiece for Alto Flute) (Canceled)"/>
        <s v="be back soon (Canceled)"/>
        <s v="#CalExit...War of 2020 (Canceled)"/>
        <s v="VoxelMaze"/>
        <s v="AZAMAR"/>
        <s v="Step-By-Step Guide On How To Stay Secure &amp; Anonymous Online"/>
        <s v="Jimmy There and Back - Documentary Animation"/>
        <s v="Lifelike Figures Vinyl Pressing!"/>
        <s v="Terezin's The Fireflies"/>
        <s v="A Tree is a Tree, no matter what you see.  CHILDREN'S BOOK"/>
        <s v="What a Gay Play - back, bigger and longer"/>
        <s v="The Bridge That Brought Us Over: The History of Gospel Music"/>
        <s v="#noblurredlines"/>
        <s v="Leo's RainSong Artist program"/>
        <s v="'Time at the Bar!' - Written and directed by Kieran Mellish"/>
        <s v="Battle-Buddy â€“ Bringing gamers together"/>
        <s v="NZ Auction site.  No listing or success fees. Only $2 p/m"/>
        <s v="Gourmet Steak Hot Dogs By The Savage Wienerâ„¢"/>
        <s v="disCover: Napoli"/>
        <s v="Invisible Reins - Let your children roam free (Canceled)"/>
        <s v="Snag-A-Slip"/>
        <s v="Calvert HS Planetarium Restoration (Canceled)"/>
        <s v="Buy beauty &amp; hair products 24/7 from a vending machine."/>
        <s v="Master Le Cosplay's: Avengers 2 Hulk Buster V2.0 Build"/>
        <s v="BARNFEST 2015"/>
        <s v="Riders Registry &quot;Medical data of active people on a Dog Tag&quot;"/>
        <s v="The Bible translated into Emoticons"/>
        <s v="Brothers in Arms Building Better Lives Workshop For Men"/>
        <s v="The Rights (and Wrongs) of Mary Wollstonecraft"/>
        <s v="Downloads From My Mind - Science Fiction Short Stories"/>
        <s v="Bunyip Magic - Epic kids Adventures of the Mythical Bunyip!"/>
        <s v="Prehistoric Landing"/>
        <s v="The Paint Can Holder by U.S. Green Products"/>
        <s v="Arts in Conflict"/>
        <s v="&quot;In My Own EYE &quot; a cabaret not to be missed"/>
        <s v="Tell'em I'm Gonna Make It"/>
        <s v="It's not easy being green: Costa Rican froglife"/>
        <s v="Carbon mini bikes / race / MTB / FAT ~ Carbon tow placement"/>
        <s v="A FORK IN THE ROAD food truck"/>
        <s v="Vuzion: An Actual Overlaid Heads Up Display Wearable"/>
        <s v="Lavvoro - A new LinkedIn and Facebook for the job market"/>
        <s v="Progressive King James Version New Testament"/>
        <s v="Its A Rib Thing"/>
        <s v="Jazz CD:  Out of The Blue"/>
        <s v="The Sketchy Pelican (Canceled)"/>
        <s v="Guardian Theatre, Arts in Education Theatre"/>
        <s v="Charmaine (Daughter of Charlotte)"/>
        <s v="Anaheim California here we come but we need your help."/>
        <s v="Jambie"/>
        <s v="The Jennings Family Reunion"/>
        <s v="Aeldengald Saga Book I"/>
        <s v="The National Forests Passport Project (Canceled)"/>
        <s v="Freshie's Donuts Food Trailer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Weather Men"/>
        <s v="Those That Fly"/>
        <s v="Some Enchanted Evening UK TOUR"/>
        <s v="NTACTheatre - North Texas Actor's Collaborative Theatre"/>
        <s v="Vote for Next Season's Shows!"/>
        <s v="ReminiSens Restaurant &amp; Theatre in Versailles"/>
        <s v="AirString"/>
        <s v="Freedom Train"/>
        <s v="Secret of Shahrazad (World Premier)"/>
        <s v="Fantastic Mr Fox - Novus Theatre"/>
        <s v="REBORN IN LOVE"/>
        <s v="Fine Art Landscape 2015 Calendar"/>
        <s v="Scenes from New Orleans"/>
        <s v="Dichotomy (Canceled)"/>
        <s v="STEM MARS Lander experience: https://youtu.be/n6avxUAKee0"/>
        <s v="Privileged Zone - Premium Social Network (Canceled)"/>
        <s v="My Christmas Star"/>
        <s v="MISTER BROWN"/>
        <s v="BioToo - Emergency Temporary Tattoos"/>
        <s v="Empty Ramekins Catering Group"/>
        <s v="After The Blue"/>
        <s v="Help Fund Jason's Debut Jazz CD &quot;Exodus&quot;"/>
        <s v="Cupcake Chaos"/>
        <s v="Take Tartuffe to Edinburgh Fringe Festival!"/>
        <s v="Wondrous Adventures: A Kid's Game"/>
        <s v="Litter-Buddy"/>
        <s v="Army vs Aliens - Currently in Alpha"/>
        <s v="Expedition into the Empty Quarter - The Book (Canceled)"/>
        <s v="Jen bakes shortbread needs a commercial kitchen!"/>
        <s v="Psalms"/>
        <s v="Cafe Nomad back on the road! Coffee van's poorly."/>
        <s v="Medieval Village"/>
        <s v="The Last Mice"/>
        <s v="TaxSaver USA Affordable Tax App Development and Launch"/>
        <s v="Super Hi-Speed Road Strikers"/>
        <s v="The Last Armada (Canceled)"/>
        <s v="Diggers Fall tactical multiplayer pc shooter"/>
        <s v="CAUCASUS - on the untrodden roads (Canceled)"/>
        <s v="Unity, A Content Creators Toolkit"/>
        <s v="MAGA Private Label Spicy Sauce"/>
        <s v="The Pelican, by August Strindberg"/>
        <s v="Julius Caesar"/>
        <s v="The Girl With(out) The Camera"/>
        <s v="Translation of an interactive eLearning-website for surgery"/>
        <s v="The Legend Of The Crimson Knight"/>
        <s v="Beyond the Pale"/>
        <s v="Indian Language Dictionary"/>
        <s v="The Floridian Food Truck"/>
        <s v="Dugout Dogs, Americas love of hot dogs and baseball!"/>
        <s v="Funding for a new theater facility in Walker Minnesota"/>
        <s v="The Prodigal Son"/>
        <s v="StreetskatePRO's  Knee, Shin, &amp; Ankle pad compression sleeve"/>
        <s v="Jamaican food truck in Munich in the making! (Canceled)"/>
        <s v="The Town We Live In"/>
        <s v="These Easy Days (Canceled)"/>
        <s v="A play by Gabriel Kemlo about lost ideals, and new starts"/>
        <s v="The Love Shack"/>
        <s v="Dusk Theatre Company presents... Macbeth Rebothered"/>
        <s v="Mac N Cheez Food Truck"/>
        <s v="Warren's / Adilyn's Rollin' Bistro"/>
        <s v="Ginger Binge's first album"/>
        <s v="General Treatise on Chess. Tactics. by R. Grau, translation"/>
        <s v="Make The Historic Dungeness Schoolhouse Stage ADA Accessible"/>
        <s v="Fat daddy mac food truck"/>
        <s v="Hurricane Katrina 10th Anniversary: Brothers from the Bottom"/>
        <s v="Allergy Friendly Restaurant Finder and Review Site"/>
        <s v="Prez Games: Do You Have What it Takes to Win the Presidency?"/>
        <s v="Holly's Hot Stuff"/>
        <s v="Foundations: 12 Songs in 2012"/>
        <s v="Star Wars Fan Film (Canceled)"/>
        <s v="MENTAL Play"/>
        <s v="Headaches - a play exploring the topic of mental health"/>
        <s v="Memoir of a Forgotten Past"/>
        <s v="The UnDiscovered Image"/>
        <s v="&quot;The Day That Shakespeare Died&quot; - The book and the play."/>
        <s v="time-care.com - Helping People Remember The Simple Things"/>
        <s v="Keyup.in - The gaming community that gives back."/>
        <s v="The Content of Character Book Series, Volume I, 1750 - 1940"/>
        <s v="Kelli's Kitchen"/>
        <s v="Songs of Africa Ensemble Goodwill Africa Tour"/>
        <s v="Justin Cron's Sax Debut Album"/>
        <s v="iPhanny"/>
        <s v="Social behavior in technical communities"/>
        <s v="Unconscious Subconscious"/>
        <s v="Tonight I'll be April"/>
        <s v="Chess puzzles in your pocket: a new eBook"/>
        <s v="(TBC) I'M JUST HERE TO BUY SOY SAUCE by Jingan Young"/>
        <s v="The NELSON RIDDLE SONGBOOK - Nelson Riddle Tribute Orchestra"/>
        <s v="Kid's Connect (Connecting kids with sickness' together)"/>
        <s v="lumiglove"/>
        <s v="Sideways Mohawk vs This Guy ( Comic eBook &amp; Cartoon Movie )"/>
        <s v="Truth, Dare, Promise to be Faithful Stage Play"/>
        <s v="In Love There's War"/>
        <s v="Grammar Land Performances"/>
        <s v="The Grouch Who Couldn't Steal Christmas"/>
        <s v="Get Affordable Website with Premium Hosting and Domain"/>
        <s v="Lovers and Other Strangers at The Cockpit"/>
        <s v="Change the World through Color"/>
        <s v="ZoZo Skeleton Hand Planchette - Works with ANY Ouija Board"/>
        <s v="Mathias Pizzeria - A Mobile Wood Fired Pizza Oven (Canceled)"/>
        <s v="The Black Woman's Attitude Stage Play"/>
        <s v="Alexis' Aggravation: Murder in the Southwest. A Crime Novel"/>
        <s v="Crystal City Haunted Undergound"/>
        <s v="Employ College 2K"/>
        <s v="T-Fighter: Code Name M - Mobile Edition"/>
        <s v="CheckMate Careers"/>
        <s v="Finit - Hashtag Chatting (Canceled)"/>
        <s v="Get Your Life Back"/>
        <s v="Abstract Image Photography Coffee Table Book (Canceled)"/>
        <s v="PriceItUpPlease (Canceled)"/>
        <s v="Jolly's Hot Dogs An All-Beef Coney Dog"/>
        <s v="Digitizing 8 Rare Siddha Yoga Books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Lift Up Missions a Global Christian Online Platform"/>
        <s v="MY4FACES THE ANIMATED MOVIE"/>
        <s v="Cupcake Truck Unite"/>
        <s v="Moon Rocket Projo - Finally know the TRUTH about E.T."/>
        <s v="World Defense : Tower Defense"/>
        <s v="Claws &amp; Fins"/>
        <s v="Build Phatboyz Food Truck (Canceled)"/>
        <s v="Glippets: The Aliens next door -  Animation from Comic Strip"/>
        <s v="Joy Full Noise!"/>
        <s v="Metrospective - photography project"/>
        <s v="Lana - Short film"/>
        <s v="While the Stars Fall"/>
        <s v="Cykelauktion.com (Canceled)"/>
        <s v="'WORLD FRIENDS' - Changing the way children learn and play !"/>
        <s v="MADE online media platform for artists and creatives"/>
        <s v="Game Swapper (Canceled)"/>
        <s v="Small Animal Deterrent Latch (S.A.D.L.)"/>
        <s v="TERESA ANN LAMIRAND'S DEBUT ALBUM &quot;MY LIFE UNFOLDING&quot;&quot;"/>
        <s v="Space Shooter RPG+"/>
        <s v="Evie's Eats and Natural Treats Food Truck"/>
        <s v="El Carte 303"/>
        <s v="&quot;Un parco di Risate&quot; - open air theatre to save TKC"/>
        <s v="Making The Choice"/>
        <s v="North Cascades Bigfoot Photo Expedition"/>
        <s v="FOOD|Art"/>
        <s v="The Old Howard Theatre Company"/>
        <s v="REGIONRAT, the movie"/>
        <s v="Barney's, deliciously New York - Vintage 1972 Chevy P10"/>
        <s v="The Cold Spot Mobile Trailer"/>
        <s v="The Book Club Rebellion"/>
        <s v="TWO for the PRICE OF ONE THEATRE"/>
        <s v="Reality  Check (Canceled)"/>
        <s v="Shutters of Hope: The Real Faces of Infertility"/>
        <s v="Jack and the Beanstalk, The Family Pantomime December 2015"/>
        <s v="L.U.N.A. Theatre Company produces &quot;Steel Magnolias&quot;"/>
        <s v="The Art of You Too"/>
        <s v="&quot;UNCOVERED ME&quot;"/>
        <s v="I'm Sticking With You."/>
        <s v="This is NOT the Bible I was taught in Sunday School"/>
        <s v="Richard III - Presented by REBATEnsemble/Theatre Off Jackson"/>
        <s v="Discovering the Other Woman"/>
        <s v="Trumperama"/>
        <s v="Vestige"/>
        <s v="3D Art for &quot;Extreme Hugtime Simulation Challenge&quot;"/>
        <s v="I Died. Yesterday by Pamela Norton Docken"/>
        <s v="Dark Paradise"/>
        <s v="Rabbly"/>
        <s v="Carpe Diem Theater Troupe"/>
        <s v="Waistband: Solar Powered Vegan Quality of Life Truck"/>
        <s v="The FunBunch Cartoon!!!"/>
        <s v="The Quest To Save Hip Hop"/>
        <s v="1985 Video Game Museum/Arcade/Game Lounge/Event Center"/>
        <s v="Moroccan National Debate Team"/>
        <s v="Church Folk Can Be Dangerous People"/>
        <s v="A Growing Adventure"/>
        <s v="The Dreamer-An Original Jazz CD"/>
        <s v="In The Time of New York"/>
        <s v="The Pendulum Swings UK Theatre Tour/EdFringe"/>
        <s v="&quot;Cigarettes and Sunflowers&quot; first album by &quot;Memphis Lady&quot;"/>
        <s v="Shell &amp; Paddy"/>
        <s v="The Story of the 1914 Christmas Truce is coming to America"/>
        <s v="Towers Of The Apocalypse"/>
        <s v="Translation of the book &quot;He sees me with his Heart&quot;"/>
        <s v="New iPad/iPhone game development software needed"/>
        <s v="Help get &quot;Don't Look&quot; on Steam Greenlight!"/>
        <s v="Dad, we will get your AxleCrutch idea to the next level!"/>
        <s v="J &amp; D Rolling Smoke BBQ expansion"/>
        <s v="Strain Wars"/>
        <s v="Sacrifice"/>
        <s v="Wild Men at the Bristol Cathedral"/>
        <s v="The Year of Sunsets"/>
        <s v="Space Gangstars (Canceled)"/>
        <s v="Showroom"/>
        <s v="Paintball: Beyond The Paint"/>
        <s v="A very effective CD-Book for the Bilingual Pre-Kinder Class!"/>
        <s v="Chili dog"/>
        <s v="&quot;Antoine Roney Trio&quot; at Cuba's Havana Jazz Festival 2013"/>
        <s v="Live to Learn, Learn to Fight, Fight to Live - The Karen"/>
        <s v="Bringing more Art to the Community"/>
        <s v="Takeshi Asai French Trio - a lingua franca to break barriers"/>
        <s v="'Haunting Julia' by Alan Ayckbourn"/>
        <s v="Quantum Alterations: Sci-fi, Stop Motion &amp; Fantasy Fan Film"/>
        <s v="Pocket Monsters: A Musical Parody (Canceled)"/>
        <s v="Ez 2c 3D Viewers (Canceled)"/>
        <s v="GettingTeensSaved.org Play in Richmond, California 2016"/>
        <s v="The Vagina Monologues 2015"/>
        <s v="OTHELLO, by William Shakespeare ( FUNDRAISER)"/>
        <s v="Just Cereal - Mobile Cereal Bar"/>
        <s v="The Red Card Blue Card Game"/>
        <s v="Learn U.S. Geography: Dreaming my way across The U.S."/>
        <s v="18&quot;, 45.7cm Telescope. The universe is for everyone!"/>
        <s v="Cook"/>
        <s v="Super Natural Kooking"/>
        <s v="BorikÃ©n: The Show"/>
        <s v="Mrs. Brown and Her Lost Puppy."/>
        <s v="Help me build my Tiny House Cupcake Bakery - Phase 1"/>
        <s v="Die Another Day 1st CD (Christian Rock)"/>
        <s v="Business &amp; Event Directory in Kingston, Ontario"/>
        <s v="Messiah's Call &quot;He'll Do It Today&quot; 2014"/>
        <s v="Grover Theatre Company (GTC)"/>
        <s v="SUPER!: An Original Musical (KC Fringe 2015) (Canceled)"/>
        <s v="Lucy Wood's Calendar - English Countryside 2016"/>
        <s v="Produce BELLE DAME SANS MERCI a stage play"/>
        <s v="It's The GOD Complex"/>
        <s v="Producing a live album of our upcoming Europe tour"/>
        <s v="the Giant Turnip"/>
        <s v="Expansion of The Mortis Chronicles"/>
        <s v="Folk-Tales: What Stories Do Your Folks Tell?"/>
        <s v="&quot; Sweet O'l Mama &quot; Theater Production"/>
        <s v="Mail 4 Jail"/>
        <s v="The Grigori"/>
        <s v="The Great Dark (Canceled)"/>
        <s v="Notorious P.I.G. Food Truck will bring gangsta food to YOU!!"/>
        <s v="Et si Kiwwi vous trouvait un job ? (Canceled)"/>
        <s v="Sabroso On Wheels"/>
        <s v="Heads Up! / Vai com Tudo! - Music &amp; Sports Education for All"/>
        <s v="Bowlz Cafe, Hull"/>
        <s v="Galaxy Probe Kids"/>
        <s v="The Grym Brothers Series"/>
        <s v="Funding the new album by Chris Reed and the Anime Raiders"/>
        <s v="Triad a new album by James Murrell"/>
        <s v="KabarettstÃ¼ck &quot;Dicht in da Nochtschicht&quot;"/>
        <s v="Zachariah Sheldon: A musical to chill your blood"/>
        <s v="Just One Block: The Extraordinary Journey Around The Block"/>
        <s v="Pwincess"/>
        <s v="Girls, Ladies and Women - A Gospel Drama"/>
        <s v="We Don't Play Fight"/>
        <s v="Become the subject of my next composition!"/>
        <s v="GoSolo Hat for GoPro (Canceled)"/>
        <s v="psyÂ·choÂ·miÂ·metÂ·ic: The EsÂ·sence of Life (Canceled)"/>
        <s v="A Midsummer's Night's Dream"/>
        <s v="Baja Babes Shrimp Tacos wants to spread the taco love!"/>
        <s v="Theater &amp; Arts &amp; Day Care (Canceled)"/>
        <s v="PATH to Reading Brain Training"/>
        <s v="The Original Laughter Therapist"/>
        <s v="Jamboni Brothers Pizza Pilot"/>
        <s v="Funding a home for our Children's Theater"/>
        <s v="Unleashed Fitness"/>
        <s v="The HotSeat child safety carseat with temperature alarm"/>
        <s v="&quot;Hope Without Borders&quot; trilogy by I R Tyler, Chinese edition"/>
        <s v="Fresh fruit and veggies for the hood!"/>
        <s v="DeadRealm RPG Series for Android and iOS"/>
        <s v="Harriet Tubman Woman Of Faith"/>
        <s v="patent pending"/>
        <s v="Bring the iconic story of Leontyne Price to the stage."/>
        <s v="Nothing Up My Sleeves Tour: Summer 2016"/>
        <s v="Little Lamb Kidz - multi-faith characters in their 1st DVD"/>
        <s v="Dissertation (Canceled)"/>
        <s v="ThÃ©Ã¢tre Polichinelle Show &quot;Clown-Ballet&quot;"/>
        <s v="The Mean Green Purple Machine"/>
        <s v="oToBOTS.com - Freedom from high cost auto repairs (Canceled)"/>
        <s v="Makayla's Quest"/>
        <s v="Divine Connection Performing Arts Leadership Program"/>
        <s v="Darwin's Kiss"/>
        <s v="Celebrating American Jazz &amp; Soul Music"/>
        <s v="Phillip Michael Photography"/>
        <s v="Xeno - A Sci-Fi FPS"/>
        <s v="REDISCOVERING KIA THE PLAY"/>
        <s v="Deviations"/>
        <s v="The Great Elephant Repertory Company"/>
        <s v="&quot;Sami j's Food Truck&quot;"/>
        <s v="How to Create Your Own Magic World. Toy-making guide."/>
        <s v="Lone Pine Coffee Brewery"/>
        <s v="De Lewe: A Youth Movement(Traveling Show)"/>
        <s v="Agni Varsha - opera by Vanraj Bhatia - world premiere"/>
        <s v="Counting Stars"/>
        <s v="'Journey's End' Tour of Dorset commemorating WW1"/>
        <s v="Nothing Changes"/>
        <s v="Claim Your Glacier: What's your legacy? Denali, AK"/>
        <s v="Spiritual Enlightenment Center - Help raise our vibrations!"/>
        <s v="The Happy Family and Devoted Dreams new theater plays NYC"/>
        <s v="Scout's Honor"/>
        <s v="My Real Mother's Name is... (Canceled)"/>
        <s v="London Revolution - Open World RPG Minecraft Server"/>
        <s v="Xenu's Space Opera"/>
        <s v="&quot;I'll Take You Back&quot; Animated Music Video"/>
        <s v="Terry Pratchett's Wyrd Sisters"/>
        <s v="Alice In Wonderland (Polish) ALICJA W KRAINIE CZARÃ“W"/>
        <s v="ThÃ©Ã¢tre d'automates &quot;culture de vie&quot;"/>
        <s v="In His Presence"/>
        <s v="Angry words with Friends"/>
        <s v="Messages"/>
        <s v="Project Revive: Protecting the Creative Impulse"/>
        <s v="New Edinburgh play"/>
        <s v="In the Land of Gold"/>
        <s v="One Minute Gone: Manhattan Noir: a novel and backstory book"/>
        <s v="It's so cute! - Great food!"/>
        <s v="toggleme. - the next phenom in mobile gaming"/>
        <s v="the Savannah Disputation"/>
        <s v="CONVERSATIONS WITH AN AVERAGE JOE"/>
        <s v="A CRY FOR HELP"/>
        <s v="Hart Blvd. A feature film by Andrew Greve"/>
        <s v="Equality Theatre"/>
        <s v="Rob Base Presents Unequally Yoked The Stage Play"/>
        <s v="Rolodex: One Contact List to Rule Them All"/>
        <s v="The Flashing Lights"/>
        <s v="Ping"/>
        <s v="Mioti"/>
        <s v="Angwish &quot;I Wanna Be Your Monkey&quot; Music Video"/>
        <s v="From student to beekeeper"/>
        <s v="Women Beware Women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The Hounds of Reservoir - A Shakesperian Heist film"/>
        <s v="Waddle Slide - An App for iPhone and Android"/>
        <s v="Something To Wear For Hearing Sounds By Feeling Vibrations"/>
        <s v="Follow in footsteps an awesome book adventure"/>
        <s v="Cyber Universe Online"/>
        <s v="Trilogy of Crystals, book 1, translation"/>
        <s v="Man Down! Translation project"/>
        <s v="Caryl Churchill's 'Top Girls' - NSW HSC Text"/>
        <s v="My life, My travel, My past - time to share"/>
        <s v="Beginner's Guide to Fibromyalgia translation - fibromialgia"/>
        <s v="A day in the life of...(podcast) (Canceled)"/>
        <s v="Build Flying Saucer Artificial Intelligent from sea shell"/>
        <s v="Course: Create Complete Web Apps without Coding (Canceled)"/>
        <s v="My own musical"/>
        <s v="Film Speed"/>
        <s v="Help Save High School Theater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Tabla AEIOU One Handed Two Handed Keyboard Development Kit"/>
        <s v="GCU Follow Your Dreams Production"/>
        <s v="Otherkin The Animated Series"/>
        <s v="Droplets"/>
        <s v="Terror Interceptor Mobile Video Game"/>
        <s v="The Heart of a P.K."/>
        <s v="Attraction"/>
        <s v="Professional Venue for local artists!!"/>
        <s v="a feminine ending, brought to you by the East End Theatre Co"/>
        <s v="Rosette: Sci-Fi/Action Feature Film to Cast Hollywood Talent"/>
        <s v="Mirlin's Sushi"/>
        <s v="Time Live: A short film (Canceled)"/>
        <s v="Nana's Home Cooking on Wheels"/>
        <s v="Charge Furniture"/>
        <s v="Donald Trump Presidential Stress Cube"/>
        <s v="A Bite of a Snake Play"/>
        <s v="The Castle Project"/>
        <s v="Hip Justice Catmunity Center"/>
        <s v="Alcohol On Call (Canceled)"/>
        <s v="Meme Wars - Dank Age"/>
        <s v="DodgeBall Blitz"/>
        <s v="Boys In The Arts Scholarship Program (Canceled)"/>
        <s v="Ecosteader (Canceled)"/>
        <s v="Bad Teddy Studios"/>
        <s v="Animated Stand-up Routines Shenanigans"/>
        <s v="coming apart at the stitches... (Canceled)"/>
        <s v="The Escorts"/>
        <s v="TeleRide"/>
        <s v="&quot;Holy Realm Music Group&quot; Anointed Purpose, Heavenly Good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Invisible Scars"/>
        <s v="Romeo and Juliet by Cry of Curs"/>
        <s v="Age of Valor: Heritage - The Audio Drama"/>
        <s v="SAMANTHA  SHADOW (Canceled)"/>
        <s v="Mystical Woods    Micheal learns a lesson.     (Thank-you)"/>
        <s v="WANTS (We Are Not The Same)"/>
        <s v="Project: 20M813"/>
        <s v="Sunrises in the MidWest"/>
        <s v="GAMING TO LEARN"/>
        <s v="C is for Crooked"/>
        <s v="Ant Farm Theatre Project (Canceled)"/>
        <s v="Hot Dogs a new play by Suhayla El-Bushra"/>
        <s v="Marcus Rashad's &quot;The Domino Effect Stage Play&quot;"/>
        <s v="scriptCall - The Personal Presentation Platform"/>
        <s v="The Dead Loss"/>
        <s v="Super Date, The Dating Game Show for Superheroes"/>
        <s v="Rainbow Ball to the Iphone"/>
        <s v="Ben's Top 5 podcast (Canceled)"/>
        <s v="Duodeca"/>
        <s v="Hamlet by CattyWhamPuss (with non-traditional casting)"/>
        <s v="Artists' tickets to VARIATIONS ON FAMILY"/>
        <s v="Tyke Theatre Web Show"/>
        <s v="CENTROPYMUSIC"/>
        <s v="WINTER WALK WITH ME ~ Hasenfang Album"/>
        <s v="Langwiser - video lessons with native speaking teachers"/>
        <s v="Ducky Diapers"/>
        <s v="FBTR BBQ"/>
        <s v="Forever Man (short film) (Canceled)"/>
        <s v="Social Rewards - A new twist on social media (Canceled)"/>
        <s v="The Cat-Bath Contraption"/>
        <s v="Yada.Yada.Yada. An Unauthorized Seinfeld Event. 9 in 90"/>
        <s v="Right Tracey!"/>
        <s v="The Divine Comedy- A New English Translation"/>
        <s v="Patch Bo - Organic toons"/>
        <s v="DigitaliBook free library"/>
        <s v="The Panama Canal Bridge of the Americas"/>
        <s v="Podcast for fun! (Canceled)"/>
        <s v="Alex and More"/>
        <s v="Realidades del Hombre"/>
        <s v="Avarimor Series (Audio Plays)"/>
        <s v="Favowear - Shopping for your favorite clothes made simple"/>
        <s v="Thella's, food, tacos, burritos, health"/>
        <s v="Midway: The Turning Point"/>
        <s v="TapiÃ³ca - Brazilian Street Food Truck"/>
        <s v="Fat Rich Bastards Animated videos"/>
        <s v="Mexican food truck"/>
        <s v="Smokin' J's BBQ. food truck"/>
        <s v="Help Jumpy Punch Prosper!!"/>
        <s v="Thundercreek Studios"/>
        <s v="&quot;Buffalo Info.&quot; Directions-Events-Places Of Interest-History"/>
        <s v="Soulwalker"/>
        <s v="The Rhythm of Revolution - Charity Musical Production"/>
        <s v="Consumed"/>
        <s v="Black Matter: Reality is in the eyes of the beholder"/>
        <s v="'Potter.' Funding 2015"/>
        <s v="Highland Sabre - A Black Beast Books Project"/>
        <s v="Inspire Healthy Eating"/>
        <s v="An Original Theater Play Entitled &quot;The Art of Love&quot;"/>
        <s v="Professor O'Hannigan's Time Machine (Student Directed)"/>
        <s v="Island of Paws - A Dog and Cat RPG Game    0==]=====&gt;"/>
        <s v="The Second Renaissance"/>
        <s v="Camp Curtain Call: Star Wars (A Parody)"/>
        <s v="Poles Apart - A Play in 2 Acts"/>
        <s v="Hardcross"/>
        <s v="A YouTube Gaming Channel"/>
        <s v="The Sharper Image"/>
        <s v="Crazy Daisy Food Truck"/>
        <s v="Add your voice to Cellphonia 9/11 (Canceled)"/>
        <s v="Swap Anything (Canceled)"/>
        <s v="100, Acre Wood"/>
        <s v="THE RUNNING GAME"/>
        <s v="Gringo Loco Tacos Food Truck"/>
        <s v="Keto Advice (Canceled)"/>
        <s v="Oh! What a Lovely War - Salute the Centenary"/>
        <s v="&quot;Sounds By The River&quot; ( Original Musical)"/>
        <s v="Planet Earth Superheroes"/>
        <s v="Invincible Diamonds: A Survivor's Guide"/>
        <s v="Picturing Italy"/>
        <s v="OPEN THE OLD &quot;RIGON&quot; THEATER"/>
        <s v="Smart 2-in-1 I-PHONE HANDLE/WALLETtm"/>
        <s v="Black America from Prophets to Pimps"/>
        <s v="Wriyon - WRIte Your Own (Canceled)"/>
        <s v="Desperation Short Film"/>
        <s v="The Toy Box by Anthony H. Wallace"/>
        <s v="Blazed Donuts: An Orginial One Act"/>
        <s v="Shakespeare in the Hood - Romeo and Juliet"/>
        <s v="Capricorn Horn- Entertainment for the World's Finest Gents"/>
        <s v="Murphy's good eatin'"/>
        <s v="Shutupsystems.com Innapropriate Cartoon and Comics Dvd set"/>
        <s v="&quot;The Norwegians&quot; Midwestern Tour"/>
        <s v="Pleero, A Technology Team Building Website (Canceled)"/>
        <s v="Modern Literal Torah Translation (Canceled)"/>
        <s v="funding for bbq trailer"/>
        <s v="Crosswalk Theatre - Starting Capital"/>
        <s v="The Salem Haunted Magic Show"/>
        <s v="Bee Bay Microjobs (Canceled)"/>
        <s v="Little Nell's - a play"/>
        <s v="Create The Twisted Tree Theatre"/>
        <s v="The Wonderful World of Princes &amp; Princesses"/>
        <s v="Raph the Ninja Giraffe"/>
        <s v="Summers' Love, A Cute and Funny Cinderella Love Story"/>
        <s v="Demigods - Rise of the Children - Part 1 (Design)"/>
        <s v="ZomBlock's"/>
        <s v="Big Data (Canceled)"/>
        <s v="Kids Educational Social Media Site (Canceled)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IRL: Gamers Unite"/>
        <s v="Wraps in a snap. Fast lunch with a gourmet punch!"/>
        <s v="ROAD TO THE KINGDOM"/>
        <s v="Premium Burgers"/>
        <s v="Mouth Watering Mobile Restaurant"/>
        <s v="Tac o' Relli's Behold the first smoked to order taco truck"/>
        <s v="Strive"/>
        <s v="New Mario Bro's style game!"/>
        <s v="Hercules the Panto"/>
        <s v="Help Us Help Artists"/>
        <s v="POE!"/>
        <s v="A Staged Reading of &quot;CALL ME TANIA&quot;"/>
        <s v="Bungers surfing Museum"/>
        <s v="TOC TOC TROC"/>
        <s v="lyndale lewis and new vision prosper cd release"/>
        <s v="hap's- Whats the program?"/>
        <s v="Daddy"/>
        <s v="JoLee Productions"/>
        <s v="Perfume Collectibles - Vintage Bottles - History of Perfume"/>
        <s v="The Man Who Loved Dinosaurs. Based on a true story."/>
        <s v="Improv Patrol &quot;The Gift of Your Story is Our Script&quot;"/>
        <s v="HackersArchive.com"/>
        <s v="Get Neighborly"/>
        <s v="Aerial Photography :  Americas Most Impressive Structures"/>
        <s v="The Container Play"/>
        <s v="Shakespeare In The Park"/>
        <s v="The Ecstasy of Vengeance - Feature Length Film"/>
        <s v="Existence Space and Office (English translation)"/>
        <s v="hot dog cart"/>
        <s v="RummageCity.com - Rummage sailing made easy!"/>
        <s v="pitchtograndma (Canceled)"/>
        <s v="Nanaue eSports"/>
        <s v="&quot;Trouble at the Gate&quot; play"/>
        <s v="The Hostages"/>
        <s v="Street Prophet Los CD and new book"/>
        <s v="Food Cart Tour With Raz Simone and Macklemore"/>
        <s v="TAO Mr. Fantastic!!"/>
        <s v="MICRO-MISSION"/>
        <s v="Talented Minds â­ï¸"/>
        <s v="Nevada County Hearts"/>
        <s v="New album - Prophetic guitar soundscapes, Volume 2"/>
        <s v="Jeremy Kyle- The Opera"/>
        <s v="Preserving the DC Gospel Stars"/>
        <s v="D-Pro Athletic Headband with Carbon Fiber"/>
        <s v="Funding HyperLight Studios"/>
        <s v="What Dreams Were Made Of"/>
        <s v="A Great New Controversial Play - &quot;The Divide&quot;."/>
        <s v="Start a New Podcast (Canceled)"/>
        <s v="Oddity Photography - help get us off the ground!"/>
        <s v="Ø¢Ù…ÙŠÙ† (Amen)"/>
        <s v="PokÃ©Movie - A PokÃ©monâ„¢ school project"/>
        <s v="Flying Turds"/>
        <s v="SWEET LOVE - a Lovely Christian WEDDING SONG Happy Marriage"/>
        <s v="Tired of Corporation Negotiation? THINK MIDDLE MEDIATION!"/>
        <s v="Cowes and The Sea"/>
        <s v="If the Shoe Fits"/>
        <s v="Dream TRIP to Tornado Alley"/>
        <s v="The Boat That Couldn't Float"/>
        <s v="Database of Interlinear Greek Words"/>
        <s v="Help starting a family owned food truck"/>
        <s v="South Florida Tours"/>
        <s v="The Time Jumper (Canceled)"/>
        <s v="Lynnewood Hall Restoration (Canceled)"/>
        <s v="KJV2015 (Canceled)"/>
        <s v="Project: eXelcius - Next Generation Movie"/>
        <s v="Legend of the Stolen Guitar -- (Zimbabwe film)"/>
        <s v="Tahoe Children's Museum with Exploratorium Inside"/>
        <s v="UNDIVIDED (Working Title)"/>
        <s v="37 U.S. Navy Sailors Murdered, an American story"/>
        <s v="The Pass"/>
        <s v="FAREWELL TO FREEDOM a modern day western by Anita Waggoner"/>
        <s v="N/A (Canceled)"/>
        <s v="Help Save Parkway Cinemas!"/>
        <s v="iHorizon Pty Ltd (Enterprise Planning &amp; Forecasting)"/>
        <s v="El viaje de LucÃ­a"/>
        <s v="Vivi di Cuore - Heart Rate Watch"/>
        <s v="A Tribute to DC Talk:  Live Concert &amp; DVD (Canceled)"/>
        <s v="Maschinenbau in ein neues Zeitalter"/>
        <s v="POLIWORD - an internet project that could change the world"/>
        <s v="THE SESSIONS - The Beatles at Abbey Road Studios (Canceled)"/>
        <s v="Area 4 - The Film"/>
        <s v="Angel Talking truth to share with the world."/>
        <s v="Galaxix - Take on the Universe!"/>
        <s v="Rome of the Dead (Canceled)"/>
        <s v="Focus on changing your situation"/>
        <s v="Lonely Boy: 55 male models 200s sensual expression"/>
        <s v="Yahu Restaurants"/>
        <s v="Top~Notch - Helping Every Day People Change Their Future"/>
        <s v="NYPD Internal Affairs bureau (IAB)(pilot) tv drama"/>
        <s v="The Sins of Bad People  Urban Stage Play"/>
        <s v="The Brother's of B-Block"/>
        <s v="Life through the eye of war worldwide"/>
        <s v="Finnegans Wake von James Joyce - deutsche Ãœbersetzung"/>
        <s v="I'M For Peace Music Ministry By R.Gerald's IMFP SOCIETY"/>
        <s v="#ADOPTROHINGYA PROJECT (Canceled)"/>
        <s v="KEEPUP INC (Canceled)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The Blind Dolphin Story"/>
        <s v="Vdub dogs (Canceled)"/>
        <s v="Securivente (Canceled)"/>
        <s v="Uprising Theater (Canceled)"/>
        <s v="WheelWolf - Swap and borrow cars with fellow car lovers."/>
        <s v="Urban Nightmares - A Scary Adventure in Southwest Oklahoma"/>
        <s v="Life is simple"/>
        <s v="Demon Women from outer space (Canceled)"/>
        <s v="EZDoctor Reports a &quot;CarFax&quot; type report on Doctors."/>
        <s v="Predator : Repentance (Canceled)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Spinnable Social Media"/>
        <s v="Help Cafe Talavera get a New Kitchen!"/>
        <s v="The Body Politic Radio (Canceled)"/>
        <s v="Hot Potato - The App"/>
        <s v="The Holy Bib-el"/>
        <s v="Seaside Eddy's - Wheels on the Ground! (Canceled)"/>
        <s v="Like all the others (Canceled)"/>
        <s v="Halal Restaurant and Internet Cafe"/>
        <s v="Mamma B's Pizza Get's Rolling (Canceled)"/>
        <s v="VENT it out (Canceled)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The Chance of Freedom Short Film"/>
        <s v="Online therapist directory - Click For Therapy (Canceled)"/>
        <s v="Within The Threshold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Morning Glory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Hello Vermont (4 Seasons Children's Books)"/>
        <s v="Pyros Brick Oven Pizza in a Food Truck."/>
        <s v="A Time Pirate's Love"/>
        <s v="Open Door: The Call -- Young Reader's Fiction Book"/>
        <s v="NE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TPI Episode 2: Doomsday Dean"/>
        <s v="The Judo Preservation Project (Canceled)"/>
        <s v="UniteChrist (Canceled)"/>
        <s v="Hello!(Sawadee).&quot;.America&quot;   BOOK"/>
        <s v="Translate my Saga Fantasy : Icarus Ã  l'Ã©cole des dieux"/>
        <s v="SheLifts - the #1 Female Bodybuilding HUB (Canceled)"/>
        <s v="Blood Bond Movie Development"/>
        <s v="City Animals independent cartoon series"/>
        <s v="J1 (Canceled)"/>
        <s v="P.A.C.K (Performing Arts Camp for Kids)"/>
        <s v="Belt with Legs Invention (Canceled)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Stage Production &quot;The Nail Shop&quot;"/>
        <s v="Eighteen Months- A Love Story Interrupted"/>
        <s v="We Need Your Help to Finish Our BBQ Food Truck"/>
        <s v="Link Card"/>
        <s v="let your dayz take you to the dogs."/>
        <s v="Magical Workshop, Magic/Hobby Store"/>
        <s v="Ministry theater"/>
        <s v="MamaCheng's International Shopping Concierge Services"/>
        <s v="Truth is..&quot;Real Love Ain't Suppose to Hurt&quot;"/>
        <s v="Libya : The Lost Days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Storyville: Return of the Vodou Queen"/>
        <s v="Secure Email and Document sharing"/>
        <s v="Marketing campaign for Show-Skill.net website"/>
        <s v="Somorrah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kewed Up Food Truck"/>
        <s v="Hard Times Charles Video Book"/>
        <s v="Modern Jazz / Soul &quot;All Star&quot; CD Recording Project"/>
        <s v="Harley Hawg Dogs, Inc"/>
        <s v="Photographically documenting my cultural travels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St. Nick Jr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When I become awesome, I will cater an event for you!!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Expand the MillionairesLetter in the US Market!"/>
        <s v="The Divideâ€ A Great New Controversial Play."/>
        <s v="Big Daddy's Long Ass Road Trip To W.S.O.P. 2016! Podcasts!"/>
        <s v="WILLAMETTE EXTRA BOARD (Canceled)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Where we used to live - eBook (PROJECT 80%)"/>
        <s v="The Smile High Podcast Club Season 3 (Canceled)"/>
        <s v="Randy Hoffman Photography"/>
        <s v="JMood Records &quot;New&quot; Roberto Magris Sextet New Recording Project 2010 "/>
        <s v="&quot;DADDY WHAT'S A DIVORCE?&quot; CHILDREN&quot;S BOOK"/>
        <s v="Funny Monsters (Mobile Game)"/>
        <s v="The preservation of still and moving imagery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Greg Chambers Saxophone CD"/>
        <s v="FRINGE 2015 by YER Productions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The Great Grand Zeppelin Chase"/>
        <s v="Random Thoughts from a Random Mind"/>
        <s v="Down the Mississippi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My Child, My Blessing"/>
        <s v="Faces &amp; Places In Brevard County (Canceled)"/>
        <s v="Glass Designs (Canceled)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Jazz Singer, Marti Mendenhall Live Concert Recording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Somethin' Tasty"/>
        <s v="7 Sins"/>
        <s v="Voice Over Artist (Canceled)"/>
        <s v="Idle Gamer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Italian Manual Kickstarter - Manuale Italiano non ufficiale"/>
        <s v="PAKPOWER, The CCP Pack"/>
        <s v="Southwest Louisville Online A Local Social Network"/>
        <s v="Coffee Table Book of Maine"/>
        <s v="This is Living by Liam Borrett"/>
        <s v="The Walls of Jericho ( A Voice for Warrior Families)"/>
        <s v="Moon Over Mangroves"/>
        <s v="HEAL event - Selfless Acts of Love - Musical Extravaganza"/>
        <s v="Blue in the Green (Canceled)"/>
        <s v="Meet The Claires - Valentine's Day Weekend Comedy Stage Play"/>
        <s v="The Butterfly Catcher"/>
        <s v="Machinima film project : Open 24/7"/>
        <s v="My own channel"/>
        <s v="PRODUCE the Stage Play SKYLAR'S SYNDROME by Gavin Kayner"/>
        <s v="The Right Side of Texas"/>
        <s v="PixlDir.com - Simple and fast image hosting. (Canceled)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Starting a cartoon series"/>
        <s v="Wolf Squad Lego Stop Motion"/>
        <s v="A Poets Domain"/>
        <s v="Y2Y Tutors (Canceled)"/>
        <s v="Shady Slaughters Productions Haunted attraction"/>
        <s v="Not making potato salad here!"/>
        <s v="Migration Madness (Android)"/>
        <s v="America is at the Mall: A Play in Three Acts"/>
        <s v="An Online Music Venue Awaits (Canceled)"/>
        <s v="Theatre Memoire"/>
        <s v="Backpage Shawty"/>
        <s v="Lemme Grab it (Canceled)"/>
        <s v="Our Country's Good"/>
        <s v="Minecraft Server and Website Help (Name: Forge Realms)"/>
        <s v="DJ's Bane"/>
        <s v="Chip Dip II: Son of Chip Dip! - A Terrible, Terrible Game"/>
        <s v="Industry Success Project (Canceled)"/>
        <s v="The Views of Pittsburgh"/>
        <s v="Sound Photography"/>
        <s v="my bakery truck"/>
      </sharedItems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castAR: bridging the physical world with the virtual worlds; 3D holographic like projections in AR, fully immersive environments in VR"/>
        <s v="Wireless earbuds filled with sound, yet so small they are almost invisible!"/>
        <s v="10 times more powerful than Raspberry Pi 3, x86 64-bit architecture"/>
        <s v="Crowds can slow WiFi to a crawl, but not Portal. Stream ultraHD videos without buffering and play Internet games without lagging.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Smart lighting for your living room that improves movie and gaming experience drastically â€“ all while being easy on the eyes."/>
        <s v="Open-source content-driven lighting system you can use with TV or PC, Mac, HTPC displays in movies, games and daily work"/>
        <s v="Eyes as Big as Plates - The book! Featuring over 50 portraits, field notes and behind the scenes stories from seniors around the world."/>
        <s v="FLUXO â€“ The first smart design lamp where you can move the light in any direction with app and sensor control."/>
        <s v="The A4-SFX is a project with the goal of creating the smallest case possible while still using high-end standardized components."/>
        <s v="The First Home Battery System You Simply Plug in to Install"/>
        <s v="A new electronic musical instrument which allows you to play, learn and perform music using any sound you can imagine."/>
        <s v="A mission to build and launch a telescope to observe and photograph Earth-like planets around our nearest star system, Alpha Centauri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Laniakea is the name of the supercluster of galaxies we are part of.This tremendous structure of 380,000 Galaxies can now be yours! 39â‚¬"/>
        <s v="A Wireless Virtual Reality HMD that's Fashionable &amp; Compact; Features 3D Gesture Input, Position Tracking, &amp; Augmented Reality Overlays"/>
        <s v="Gauss glasses protect your eyes in front of screens and outside with self-tinting lenses and a new, proprietary coating technology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Clairy combines the power of nature and technology with the beauty of design to eliminate indoor pollution and analyze it."/>
        <s v="Truly wireless premium earbuds with a battery-boosting smartphone case for charging and storage"/>
        <s v="Nuimo is a universal controller for the internet of things. Control your music, lights, locks and more."/>
        <s v="InkCase Plus is an always on E Ink second screen; uses sports/fitness apps, an eBook reader, display Photo and receive notifications."/>
        <s v="Let's build a legendary brand altogether"/>
        <s v="The War of Currents! 2-5 electricity innovators build routes, grow tech trees, and play the stock market in 20 minutes per player."/>
        <s v="Ario learns about you, syncs your body clock, and keeps you healthy through natural lighting patterns."/>
        <s v="Fantasy Dungeon terrain for 28mm tabletop games. This is pre-punched card that is easy to assemble with no painting required."/>
        <s v="Far-field voice control extension to your speakers, home &amp; office appliances. Touch Sensing with Arduino &amp; Linux for making projects."/>
        <s v="Gourmet Fermentation in a Mason Jar. Create delicious, nutritious fermented foods at home."/>
        <s v="MCG Premium Sleeves offer excellent protection for your cards. This line is about to be expanded with new sleeves sizes!"/>
        <s v="Multi-power charging that is smarter, stylish and designed for you."/>
        <s v="The World's Lightest &amp; Smartest E-Scooter: cool, small, portable, and can be easily folded into a backpack and bring it anywhere"/>
        <s v="Designed to be used at home, the Sparx Skate Sharpener gives hockey players an automated way to sharpen at the professional level"/>
        <s v="3,000 Miles. 18 Wild Horses. 6 Months. 5 States. 4 men. A documentary about Conservation, Exploration, and Wild Mustangs."/>
        <s v="Next-gen 100% open-source sensor beacon platform designed especially for makers, developers and IoT companies."/>
        <s v="Open up your digital worlds with the most sophisticated, intuitive android smart projector."/>
        <s v="Dad's Garage Theatre Company needs your help buying our new, forever home by hitting our $150,000 STRETCH GOAL!"/>
        <s v="An inspiring story of love and resilience after tragedy strikes humanitarian Maggie Doyne, mother to 49 Nepali children."/>
        <s v="Announcing the GANGLION and the ULTRACORTEXâ€”a $99 biodata acquisition device and a 3D-printed, brain-sensing headset."/>
        <s v="The Practical Meter helps you charge your phone faster by solving a problem millions of people experience."/>
        <s v="An easy to build open source 3D object printer. For the newbie or experienced maker, there's a model for everyone! NEW $599 Model!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Help support the Acro-Cats kitten and cat rescue and adoption effort! They need a bus to continue finding felines homes across the US."/>
        <s v="abode is a home security and automation company that offers a self-installed, professional-grade solution with no contracts."/>
        <s v="Licht 1: The smart pendant lamp that increases your well-being and productivity while saving 80% in running energy expenses."/>
        <s v="A feature film based on the true story of Bruce and Denise Morcombe and their battle for justice for their missing son Daniel."/>
        <s v="The Forcite Alpine helmet records 4K footage and keeps you connected all in one sleek design."/>
        <s v="This documentary tells the story of an unlikely conversation on a topic of grave importance, and how it changed two foes into friends."/>
        <s v="Bringing the advantages of wireless smart shifting to every cyclist. FITS ANY BIKE"/>
        <s v="The truth is, we all lie - and by &quot;we,&quot; we mean everyone!"/>
        <s v="Idle Thumbs was a podcast that ran for two years. People liked it, and we liked doing it. We want to bring it back, better than before."/>
        <s v="Inconceivable! An amazing new illustrative deck based on The Princess Bride movie."/>
        <s v="Legends Untold; A cooperative adventure game for 1-4 players.  5 minutes setup, 1 hour play time. Supported by an immersive campaign."/>
        <s v="A lightweight generator to charge your phone, lights, and removable battery pack as you bicycle. Pedal power by you, for now or later."/>
        <s v="Acanvas is a Wi-Fi connected and customizable art display that hangs on any wall, charges itself and streams art into your home"/>
        <s v="MAID is a smart kitchen assistant &amp; a multifunctional oven. MAID knows what to cook and how to cook. Cooking is now easy,fun &amp; social."/>
        <s v="What difference can food really make? A documentary film about six people who make the radical choice to face cancer with their plates."/>
        <s v="Modular smartphone-based headset with external sensors for 4&quot; - 5.7&quot; Android &amp; iOS phones, iPhone 6 Plus included!"/>
        <s v="Design and 3D print your own creations using an iPad. A delightful 3D printing experience for children and K-12 education."/>
        <s v="My latest film Korengal, takes us back to the same valley with the same troops as in my Academy AwardÂ® nominated film Restrepo."/>
        <s v="An Open Source JavaScript microcontroller you can program wirelessly - perfect for IoT! No software needed so get started in seconds."/>
        <s v="The Lifeclock One is an officially licensed, supercharged version of Snake Plisskenâ€™s countdown watch from Escape from New York.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This DIY kit helps analyze materials and contaminants. We need your help to build a library of open-source spectral data."/>
        <s v="Itâ€™s Space Elevator research! Smart robots climbing 2 km straight up. The Ribbon is held aloft by large helium balloons."/>
        <s v="Open-source quad-core camera effortlessly adds powerful machine vision to all your PC/Arduino/Raspberry Pi projects"/>
        <s v="Help astronomers get the data they need to unravel one of the biggest mysteries of all time, KIC 8462852 --- Whereâ€™s the Flux?"/>
        <s v="TapTap is a technology to transfer touch between two people. It can also be an activity tracker, a game controller or smart alarm."/>
        <s v="We love Arduino and we love space exploration. So we decided to combine them and let people run their own space experiments!"/>
        <s v="Take learning and playing with LEGOÂ® to the next level with sensors! Build creations with SBrick Plus and make them interactive!"/>
        <s v="Wearsafe: connect with the press of a wearable button, keeping you safer wherever you are and more secure in whatever youâ€™re doing."/>
        <s v="You've got a time machine, high-powered weapons and a whole lot of history to save. Welcome to TimeWatch!"/>
        <s v="Krimston TWO: iPhone Dual SIM Case"/>
        <s v="Aged in whiskey barrels for a unique fruity, spicy, and smoky flavor. Youâ€™ve never tasted sriracha quite like this before."/>
        <s v="Simple internet time-limits, usage analytics, app &amp; site blocking - across all devices in the home, controlled from your smartphone."/>
        <s v="BlodsbrÃ¶llop - vi vill fÃ¶rverkliga vÃ¥r idÃ© om en passionerad berÃ¤ttelse i hÃ¶stfÃ¤rger - vill du?_x000a_A passionate story in autumncolours."/>
        <s v="The Mojo is an FPGA development board that is designed to be user friendly and a great introduction into digital design for anyone."/>
        <s v="A play by April Yvette Thompson. A Gullah Healer Woman and an Afro-Cuban Priest forge a new world of magic &amp; dreams in Jim Crow Miami."/>
        <s v="A tale about a band who have journeyed through time, dodging hype and mediocrity, and still managed to survive even stronger than ever."/>
        <s v="hidn tempo is an intelligent watch band that allows you to monitor your stress and manage it anywhere, anytime."/>
        <s v="We're building snap-together model trebuchets that are perfect for office warfare or annoying your roommate!"/>
        <s v="Weighitz are miniature smart scales designed to weigh anything in the home."/>
        <s v="Come and join us on a voyage of interstellar exploration as we chart the least known part of the Milky Way â€“ its Delta Quadrant."/>
        <s v="Empire of the Dead-Requiem is a miniatures expansion to our 28mm tabletop game set in a Dark and Gothic, Steampunk Victorian Empire."/>
        <s v="Building Brooklyn's own creative venue for circus, theater and events of all types."/>
        <s v="A smart, compact power supply designed to power anything, anywhere"/>
        <s v="A hardcover book of surf, outdoor and nature photos from the British Columbia coast."/>
        <s v="FAR OUT ISN'T FAR ENOUGH depicts one man's wild, lifelong adventure of testing societal boundaries through his use of subversive art."/>
        <s v="The Larchmont Playhouse is threatened! Help save the theater by becoming a Preservation Member of The Larchmont Playhouse."/>
        <s v="JUMPY, a cool smart watch with open platform SDK brings limitless edutainment to kids' wrist and encourages parent-child interaction."/>
        <s v="Trekkayak is an ultralight, durable and inflatable boat to be carried in your backpack to cross a lake or paddle down a river."/>
        <s v="The workings of life revised: Pioneering scientists &amp; health-seekers challenge our understanding of disease, aging and consciousness."/>
        <s v="Control Dreams: Design Adventures, Improve Waking Performance, Explore Spirituality, Recall Dreams and Awaken Refreshed with Aladdin."/>
        <s v="Give your mobile device the ability to see &amp; capture the world in complete darkness while revealing items not visible to your naked eye"/>
        <s v="Two records, a new LP and a full cover of Bowie's Diamond Dogs, to be self-released in Spring 2013 -with your involvement and support."/>
        <s v="The Most Portable Windows 10 PC Less than 0.3 lb with Updated Resources-Cherry Trail CPU, 4G RAM, ~128G Storage, wifi ac, USB 3.0, HDMI"/>
        <s v="A documentary that tells the real story of the misunderstood author, and explores the iconic status he still commands today."/>
        <s v="Jake Kaufman and Jessie Seely present THE WORLD'S FIRST VIRTUAL REALITY ROCK OPERA."/>
        <s v="A lightweight backpack that can charge your smartphone 4 times or an iPad one full charge, and recharge via a USB port"/>
        <s v="THE UNDOCUMENTED is a 90 cinema verite documentary that exposes a little known consequence of current U. S. immigration policy."/>
        <s v="Highly-detailed 2x2&quot; dungeon tiles made of a durable polymer-plastic &amp; VERY affordable cost. Perfect for tabletop &amp; role-playing games."/>
        <s v="PocketLab Voyager and PocketLab Weather are rugged science labs that you can take anywhere to explore the world around you."/>
        <s v="RAPIRO is a cute and affordable robot kit designed to work with a Raspberry Pi. It comes with a Arduino-compatible servo controller."/>
        <s v="Sofft...it's Soft with an Off! A stain-blocking fabric softener that simplifies your laundry and helps the environment at the same time"/>
        <s v="A stylish, retro, and fun arcade cabinet for your Raspberry Pi, Mini-ITX, Pandaboard, or other mini PC from the makers of Pibow"/>
        <s v="Ion is a light show for your desk, dorm room, or living room.  It responds to music, connects to your phone, and brightens your day!"/>
        <s v="An innovative portable generator that turns heat into electricity. Now with 10 Watts of power at your fingertips... all while you cook!"/>
        <s v="The 'food of the gods' has returned in molten glory! CACOCO revives drinking chocolate with a revolutionary sustainable model."/>
        <s v="Buhel SOUNDglassâ„¢SG05 Sunglasses &amp; headphones with BCTâ„¢ (Bone Conduction), high impact lenses (Z87.1+) &amp; exclusive patented technology"/>
        <s v="A documentary about the survival of letterpress and the remarkable printers who preserve the history and knowledge of the craft."/>
        <s v="Nix is a breakthrough smartphone accessory. Just scan an object and instantly view the color on your iPhone, Android, PC, or Mac."/>
        <s v="The premier sword-and-sorcery RPG now in 2E hardback format! Inspired by Robert E. Howard, H.P. Lovecraft, and Clark Ashton Smith!"/>
        <s v="A documentary on the fans, collectors, and live performers of &quot;The Rocky Horror Picture Show&quot;, as the film nears its 40th Anniversary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This is an intimate story about a family, focusing on their love and strength in the face of mortality."/>
        <s v="Telling the story of the city through remarkable people who live in Vancouver today."/>
        <s v="RaceCapture brings motorsports to the connected car: Share track days, autocross, drift and drag racing with your friends in real time!"/>
        <s v="A real-time cooperative adventure for 2-8 players. Defeat legendary monsters to earn gold and escape before the time RUNS OUT!"/>
        <s v="A suicide attempt survivor is on a mission to find fellow survivors and document their stories of unguarded courage, insight and humor."/>
        <s v="A stunning Smartphone enabled coffee table book based on Robyn Davidsonâ€™s legendary 1,700 mile camel trek across the Australian Outback"/>
        <s v="A permanent home for comedy in Connecticut in the heart of downtown Hartford."/>
        <s v="With Linkio you can use your smartphone to control every electronic you own- for only $100!"/>
        <s v="Keyless. Alarm secured. GPS tracking."/>
        <s v="My new disc Human Kindness is some of the strongest &amp; most ambitious music Iâ€™ve made. Join me in giving it a solid push into the world."/>
        <s v="The Stage at KDHX will be a beacon for artistic independence in the heart of the country, showcasing new artists and old favorites."/>
        <s v="Best Net Zero energy solution for new or existing house (no more heating or electricity bills)."/>
        <s v="A Whole New Way to Get TV: Watch four live TV channels at once on your tablet, smartphone, or big screen TV!"/>
        <s v="This film reveals the story of the modern revolution, the power of people to change their world and the man behind it all, Gene Sharp."/>
        <s v="Enjoy high-quality sound and the possibility to control your smartphone and apps using custom voice commands and head movements."/>
        <s v="Man vs Meeple is the show where we talk about all things board game related. Help us make the very most of our channel for you."/>
        <s v="The APOC is a gamma particle detector that will help you learn about radiation and find radioactive things!"/>
        <s v="Includes Wifi Camera for video chat, Amazon delivery, pet health analyzer, weight control, diet transition planning, and more."/>
        <s v="VERDIGRIS: A play written by Jim Beaver, star of Supernatural and Deadwood, opening March 2015 at Theatre West in Los Angeles."/>
        <s v="This is a story thatâ€™s never been told, about tackling climate change one penguin at a timeâ€¦"/>
        <s v="BREAKING A MONSTER needs your help to play in THEATERS!"/>
        <s v="19th centuryâ€™s most notorious literary characters, out of step with the times, find comradery as roommates in modern day Los Angeles."/>
        <s v="TOP FUEL FOR LIFE â€¦ a true story of victory, unimaginable loss_x000a_and the epiphany that changed everything."/>
        <s v="Students, makers, and engineers can write Linux software applications to achieve any network functions, such as NAS, VPN and Firewall."/>
        <s v="LAST CHANCE! A fast paced card game for people who like to play god, build hybrid cat monsters and add flamethrowers to space dragons."/>
        <s v="Forget your headphones. Wear Hy all day for voice-controlled music, calls, biometrics and more, with a huge battery and hidden fit."/>
        <s v="A tactical Miniatures board game for 2-4 players set in a mysterious underwater realm where 4 factions battle for supremacy."/>
        <s v="#ShakeYourPower brings clean energy to places in the world without electricity through the power of music."/>
        <s v="Wavy says let's LIGHT UP THE RAINBOW STAGE and as our stretch reward we'll throw all of us a PARTY!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World Premiere of last play written by Amiri Baraka"/>
        <s v="Sleepman is a bio-signal monitoring wristwatch featuring smart alarm with the unique sleep enhancement and fatigue detection options!"/>
        <s v="En fotobok om livet i det enda andra GÃ¶teborg i vÃ¤rlden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An open hardware platform for the best microcontroller in the world."/>
        <s v="Enter a unique world of flavors, passion, resourcefulness and breathtaking locations. Join us on this unprecedented journey!"/>
        <s v="Help us Make Rock History with this Epic J.S.Fuck Extremerock Album written by Sune &quot;KÃ¸ter&quot; KÃ¸lster and produced by Flemming Rasmussen."/>
        <s v="This coffee table book features Melbourne as never seen before through the eyes of an artist now 93 years old. Melbourne from 1968-1971"/>
        <s v="Spinward Traveller is based on the award winning role-playing game. Launch your imagination into the Traveller universe at Jump 6."/>
        <s v="Introducing the PiDrive, a high capacity Solid State Drive (SSD) expansion card for the Raspberry Pi B+, A+, and B+ v2!"/>
        <s v="Universal 4 ports USB charger for iPhone, iPad, Android and other USB devices. Intelligent device detection for optimal charging."/>
        <s v="Launch Bitch's new project, BEACH.  Get a limited edition cassette EP, be on a song, or drive away in Bitch's tour bus/RV."/>
        <s v="Get the inside edge on the stories that connect Americans to the world -- in your ear every week."/>
        <s v="Innovative new compression-based breast pump gives mothers unprecedented freedom, enabling efficient and discreet pumping"/>
        <s v="Hubble is the first 100% open, affordable laser cutter suite â€” from replicable hardware to community driven software &amp; firmware."/>
        <s v="A photobook made by 4-year-old Hawkeye Huey: National Geographic's youngest photographer and Rolling Stone's top 100 on Instagram"/>
        <s v="A comical point and click adventure by veteran team of Broken Sword and Monkey Island fame - Steve Ince and Bill Tiller"/>
        <s v="Angel Comedy Club: A permanent home for Londonâ€™s loveliest comedy night - a community comedy club"/>
        <s v="Help the Gold Dust Orphans bring their new musical 'SNOW WHITE AND THE SEVEN BOTTOMS' to New York City this fall!"/>
        <s v="We are a new Spanish language podcast telling uniquely Latin American stories."/>
        <s v="The world's most powerful portable speaker and guitar amplifier. Turns any surface into a speaker."/>
        <s v="See US Marines make counter-insurgency work in Helmand Province--the Taliban's stronghold in Afghanistan."/>
        <s v="The Agawam Cinemas is to be successfully reopened by new ownership and the twin theaters must be converted to digital projection."/>
        <s v="Add exciting loot drops to your CR 1-4, 5-8, 9-12, 13-16, and 17-20 encounters! Each deck has over 200 possible outcomes!"/>
        <s v="BrewNannyâ„¢ accurately measures the health and progress of your home brew and alerts you to problems immediately, wherever you are."/>
        <s v="&quot;Getting Naked&quot; tells the story of current-day burlesque in New York City through the on and off-stage lives of several performers."/>
        <s v="Get ready for the next product that you canâ€™t live without"/>
        <s v="Feature-length documentary about five Somali Muslim students pursuing dreams of education in America"/>
        <s v="A documentary film about the glory and misfortunes of the Spanish sighthound, the Galgo. Probably the most mistreated dog of all."/>
        <s v="Simplify IoT development via the cloud. Plug-n-play, Arduino-compatible wireless network of sensors &amp; controllers. Open Source. Secure."/>
        <s v="Beautiful automatic watches, made for every moment._x000a_Sports, business, casual.....it fits every moment of your life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We're a small group with a big mission: making it possible for everyone to explore space using the power of virtual reality."/>
        <s v="Our mission is to offer an innovative family watersports attraction that is fun, safe, economical and a leader in its field."/>
        <s v="A film documenting WI Gov.Scott Walker's attack on working families and how it is reanimating the American labor movement."/>
        <s v="Â¡Tu nuevo espacio cultural multidisciplinario en el centro de Pachuca, Hidalgo"/>
        <s v="&quot;LESLIE&quot; explores the unapologetic life of Leslie Cochran, the thong-clad homeless man turned cultural icon in the heart of Texas."/>
        <s v="YOUR community theatre:  provide a facility that is usable for presentation of movies, live music, live theatre and community events"/>
        <s v="A documentary film about the late REZA ABDOH and his performance company DAR A LUZ."/>
        <s v="An unlikely story of spirit, defiance and beauty from the most contaminated place on Earth"/>
        <s v="We empower coffee farmers to process their own premium beans, and connect them directly with coffee lovers on our online marketplace."/>
        <s v="Zoom will happen - THANK YOU! Received outside funding due amazing early success!"/>
        <s v="Take an unscripted, real-time journey with Greg Aiello to the planet's wildest and most iconic places on this adventure travel TV show."/>
        <s v="A beautifully presented hardcover book of aerial photographs that show the west coast of Ireland as it's never been seen before."/>
        <s v="Help Moth Live! Support Moth and its artist collective to achieve its 2014/15 season."/>
        <s v="Open Rail is a new open source universal linear rail system designed to be used with various T- Slot aluminum extrusion configurations."/>
        <s v="Active, happy &amp; healthy together! _x000a_Thatâ€™s our mission for all dogs and their parents."/>
        <s v="STREET, a hard-bound book 9 1/2&quot;x 11&quot; 106 black and white photographs shot in New York City from 1975 through 1998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The Comedy Button is a brand new nerd pop culture podcast with weekly video sketches."/>
        <s v="A range of highly detailed 28mm fantasy miniatures and supporting gaming rules by Andrea Sfiligoi, creator of Song of Blades and Heroes"/>
        <s v="A high-capacity portable charger with LED lights keeps your iPhone, iPad, smartphones, tablets and other devices juiced up on-the-go."/>
        <s v="A photography book that brings you on a journey through Tokyo and beyond.   This is a collection of my best images from ShootTokyo."/>
        <s v="A place where innovation, food, creativity and performance live year round in a historic building in Pioneer Square."/>
        <s v="A book of male nudes photographed on location in Ibiza over the last 4 years."/>
        <s v="Three screen-printed posters celebrating the most popular and most notable interplanetary robotic space missions."/>
        <s v="An indie documentary seeking production funds to capture The Matches reunion tour &amp; interviews with music industry professionals."/>
        <s v="Sun Shot is the working title of Assembly of Dust's new studio release.  It features 9 brand new songs and 4 never recorded"/>
        <s v="One Bushman familyâ€™s struggle to survive genocide, dispossession and post-apartheid freedom in South Africa."/>
        <s v="STL Up Late is a weekly late night comedy talk show for St. Louis television."/>
        <s v="A coffee table book celebrating Colorado brewery culture; exploring the passion and personality of local breweries through photographs."/>
        <s v="A documentary about a formerly Japan-only Nintendo game, its international release, and the secret black market of unreleased games."/>
        <s v="The bassAware Holster is a new type of wearable audio technology that uses vibration to create a massive bass experience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Dylan Carlson of earth,major solo project lp/cd/dvd/book &quot;Falling with a Thousand Stars and Other Wonders from the House of Albion&quot;"/>
        <s v="Prana is the first wearable combining breath and posture tracking to make your sitting time count."/>
        <s v="Bring the movies back to Bethel, Maine."/>
        <s v="Beer. Delicious, Salem made beer. Only the freshest, small batch beer straight from the source. Our beer is brewed within reach."/>
        <s v="An annual campaign supporting our intensive for artists 25 and under."/>
        <s v="Ollinfit is the first wearable fitness trainer with 3 sensors for superior accuracy, feedback and results."/>
        <s v="2 world premieres:_x000a_HOW TO LIVE ON EARTH by MJ Kaufman_x000a_ / CAL IN CAMO by William Francis Hoffman_x000a_+ workshops of 7 more plays!"/>
        <s v="You are an evil Overlord.  Your mission?  To make everyone as miserable as possible.  Can you achieve world domination?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In the mountains where they once fought, Bosnian veterans defend a herd of wild horses and find a new kind of freedom for themselves."/>
        <s v="Fawcett's FEEL BETTER is an album of love unrequited, realized, and rued, with echoes of Petty, Springsteen, Neil Young &amp; Coldplay."/>
        <s v="The NTH is an open source music synthesizer featuring instant fun, awesome sound, and a hackable design."/>
        <s v="Our wearable and app automates the poke you normally get from your bedpartner to make you stop snoring and making you turn to the side."/>
        <s v="The OWL is an open source, open hardware, reprogrammable effects pedal designed for musicians, coders, and hackers."/>
        <s v="Thinking Cleaner is an add-on for your iRobotÂ® RoombaÂ® 700/800 that makes it smarter and aware of its owner."/>
        <s v="The Bugle2 is a second generation DIY kit phono preamplifier for vinyl playback."/>
        <s v="WMSE, a community-funded radio station in Milwaukee, WI needs to replace its in-house digital studio to keep live music on the air."/>
        <s v="MIDI Sprout enables plants to play synthesizers in real time."/>
        <s v="Help improve the equipment, signal, and reach of 93.5 KNCE True Taos Radio, a new experiment in grassroots community media."/>
        <s v="BANGGAI RESCUE is a beautiful, must-read book and a project setting out to answer some critical questions about the species' future."/>
        <s v="We're building a new theatre venue in Austin! Austin is growing, but we are losing space for artists- help us keep local theatre alive!"/>
        <s v="Writing and Recording Sophomore record, and funding Tour to support Spring 2017 album release."/>
        <s v="Mystery-Drama Series. Following a shocking event, residents of a remote woodland community learn that some wounds never heal..."/>
        <s v="Chop Shopâ€™s second series of posters celebrating the most popular and most notable robotic space exploration missions."/>
        <s v="Preserve the telescope that Clyde Tombaugh used to discover Pluto for generations to come!"/>
        <s v="The MOVEMENT delivers the same tracking functions as the industry leaders at a fraction of the cost. SUPPORT our Project Today."/>
        <s v="A documentary about the classic children's book, its creators, and the lasting impact over half a century and beyond."/>
        <s v="Next stretch goal unlocks at $33,000 and/or 500 backers unlocks 2 bonus stretch goals."/>
        <s v="The Indian cooking show you crave: complete with cooking, travel to India, and loads of spicy inspiration with Anupy."/>
        <s v="Two long-time pals, comedy veterans, have written a hilarious new play. Neil Simon-ish w modern social mores. Let's help them stage it."/>
        <s v="The creators of Five Dollar Comedy Week are building a permanent home for affordable live comedy shows and classes in Philadelphia."/>
        <s v="Help Synetic Theater create a new Studio to produce amazing  shows in the 2013/14 season and train awesome artists of all ages!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The Art of Abandonment is an award winning photographic series that explores the beauty and history of our modern ruins."/>
        <s v="Providing a control system and cybersecurity hands-on educational platform for professionals, home-use, and academic institutions."/>
        <s v="A big red truck filled with cutting-edge maker tools that goes from school to school, bringing the joy of building back to kids."/>
        <s v="Tarantino-esque Adventure Game on Steroids Inspired by LucasArts, Gritty Action Movies and 1940's Animation"/>
        <s v="The Erlkings is a play that uses the writings of the perpetrators of the Columbine Shooting to explore the inner lives of these boys."/>
        <s v="Anglicon is a fan-run British media convention with a focus on Doctor Who, returning to the Seattle area bigger and better than ever!"/>
        <s v="A photobook of Robin Schwartz's ongoing series with her daughter Amelia."/>
        <s v="Our t-shirt maintains steady temperatures through hot and cold focal points capable of reaching a 36ÂºF/20ÂºC range in under 2 minutes!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exploration of what Sikhism is, through the journey of eight pilgrims at Hola Mohalla, a religious festival in Anandpur Sahib, India"/>
        <s v="Suburban Legends are working on the most important album EVER, but they are in need of your help and about 10 bucks... probably more!"/>
        <s v="CableKnife is the best solution for removing insulation from cables for the purpose of maximising the scrap metal value by up to 350%"/>
        <s v="An inspirational feature-length documentary that will help those with disabilities achieve their goals despite the obstacles."/>
        <s v="A game about communities by Ben Robbins, creator of Microscope. Do you change the Kingdom or does the Kingdom change you?"/>
        <s v="SSD, WiFi, RTC w/Battery and high power USB all in one shield."/>
        <s v="The story of a cowboy town with a prison problem, and the colorful characters who call it home."/>
        <s v="The first tea from a new sustainable tea region in India's young, rising Himalayas."/>
        <s v="Secure your smartphone in your hand without worry of drops, perfect to mount in your car or anywhere else; makes the most useful stand."/>
        <s v="The untold story of Captain Robert April and the first launching of the starship U.S.S. Enterprise,  NCC-1701"/>
        <s v="With an efficiency of 97%, bicycle technology is nearly perfect. So why do we use it only for transportation?"/>
        <s v="Travel around the world on a backpacking trip 3 years in the making through a book with amazing photos and stories to over 60 countries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Trequant is specifically designed for people with tremors. It helps them to track and analyse their tremors for better understanding."/>
        <s v="A power over Ethernet (PoE) add on board (HAT) for your Raspberry Pi with power management. Reduce the clutter of cables with Pi PoE!"/>
        <s v="Chardonnay Go, the viral video with 23 million views, is now a hilarious board game for wine lovers, moms and other shameless people.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Approaching a milestone birthday, Gail abandons her group of yuppie stay-at-home mom friends for the vibrant and rowdy gay community."/>
        <s v="Trading beautiful colors on behalf of the bishop! Become the best merchant of the Fresco World in this innovative game by Queen Games."/>
        <s v="We're raising money to create a 30-hour comedy marathon and an upcoming tour to celebrate our 10-year podcast anniversary."/>
        <s v="Help build an immersion experience for kids to have fun with Santa and make their Christmas season shine just a little bit brighter."/>
        <s v="An electro-organic album of evolved dance music inspired by seminal cyberpunk works."/>
        <s v="A new performance space in Seattle. A place for artists, comedians, and audiences to meet and collaborate!"/>
        <s v="&quot;I Clown You&quot; is a documentary about Israeli medical clowns and clowning as an art of challenging the norm."/>
        <s v="A nostalgic film about the unorthodox teacher we all wish we had, the girl we all fell for, and the friend we didn't expect to make."/>
        <s v="Landscapes &amp; human bodies; striking images from Jean-Paul Bourdier. What you see is real; no digital altering; all analog photography."/>
        <s v="Help Curious Comedy evolve into an independent comedy theater with a complete professional digital production studio built right in."/>
        <s v="Our fifth season is upon us: A wild new imagining of Titus Andronicus and our signature reading series &quot;Two Plays. One Conversation.&quot;"/>
        <s v="Stunning hardcover coffee table book spanning over 25 years of music photography and stories in Marin County, CA by Bob Minkin"/>
        <s v="Help create a permanent home for live comedy shows and classes in Downtown RVA."/>
        <s v="&quot;Either Limits Or Contradictions&quot; is a Photo Book about the pace of life, death and time passing. A Daylight Books Publication."/>
        <s v="A documentary film about the largest elephants on earth and what is being done to ensure their survival."/>
        <s v="This documentary film is an intimate portrait of love and loss that observes family and nature undergoing the cycle of birth to death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War is hell. Why would anyone want to spend their weekends there?"/>
        <s v="A Massive but Cheerful Online Digital Archive of Surfing"/>
        <s v="The untold story of the first action-adventure heroine who left Hollywood with 70 abused animal actors to make  her films in Idaho"/>
        <s v="FINCLIP, the revolutionary scuba diving accessory that when attached to your fins makes getting them on the simplest thing in the world"/>
        <s v="Introducing Sprite, the cloud-based watering controller and Whisperer, the solar-powered plant sensor for effortless home irrigation"/>
        <s v="With hoterway you won't wait anymore for hot water in the beginning of your shower. Save Water, Energy, Time and Money.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 last few hours to be part of this immersive film that touches the eternal. We have stretched our goal for editing and sound design."/>
        <s v="The Box is a fine art book of Ron Amato's innovative and seductive photography project."/>
        <s v="Theatre is home and there's no place like home!  So, click your heels three times, and come home to the magic we create for you!"/>
        <s v="Making the record I've always dreamed of, and I want you to be part of the journey. Join me and let's make a great album together!"/>
        <s v="Kai sits right behind your ear and lets you access a smart voice interface 24/7. Call, text, search, and even call an Uber."/>
        <s v="A Hasidic man reaches a turning point in his recovery from mental illness and addiction, and is determined to start a new life."/>
        <s v="Mustard Plug needs help funding their new record.  Please help the Grand Rapids, MI band put out their 7th record!"/>
        <s v="We hand-harvest water to make flake finishing salt. We're opening a modern-day salt works in historic Gloucester, Massachusetts!"/>
        <s v="Our mission: To launch our Crimson Hot Sauce &amp; introduce our Chili &amp; Garlic Pickles. _x000a__x000a_Let's change the game together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Circus burlesque innovators, Trixie and Monkey seek to balance love and life while pursuing new creative heights."/>
        <s v="A documentary that explores  the magical collaboration between performance artist Joey Arias and puppeteer Basil Twist."/>
        <s v="MMORPG with Real-Time Pet Battles, Expansive 3D World and Ranked Individual &amp; Guild PvP arenas all on your mobile device!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Backstory Cards help you and your friends create vibrant backstories for roleplaying games, no matter the system or genre."/>
        <s v="Discreet safety device connects you to a dedicated 24/7 monitoring team, keeping you safe anywhere in the United States"/>
        <s v="A Tale of Faith is an animated short film based on the heartwarming tale by Rebbe Nachman of Breslov."/>
        <s v="A new faction for the 30 mm scale wargame, featuring skirmishes between gangs in a pimp and lethal post-apocalyptic world."/>
        <s v="Why is grammar important?"/>
        <s v="The Human Faces Tour - Every Story Sacred. This tour is about laughter, grief, and identity in the human striving toward wholeness"/>
        <s v="ONLY A FEW HOURS LEFT TO GET YOUR ADVANCE COPY OF &quot;DANGEROUSLY CLOSE&quot; and to check out our other cool rewards!"/>
        <s v="The most haunted house in the world, presented with multiple storylines, in multiple time periods, and for multiple RPG systems."/>
        <s v="THE WATCHERS is the first book of photos by Haley Morris-Cafiero.  It will contain the images from Wait Watchers and new photos."/>
        <s v="Award winning photography celebrating the artistry of geiko and maiko and the exquisite traditions of their Kyoto communities."/>
        <s v="First mobile green energy generator that you can carry camping with you! A 3D printed, foldable wind turbine boosting 300W of power!"/>
        <s v="Arcus gives your fingers super powers."/>
        <s v="Art Fact is a legendary Swedish synth pop act from the 80's. This album will contain updated remakes of their greatest songs."/>
        <s v="If you love wine, and have ever dreamed of crafting your own. You can in 3 easy steps.  Sample~Sprinkle~Savor."/>
        <s v="A play that uses photography to tell the story of a friendship forged during the demolition of New York's Pennsylvania Station."/>
        <s v="RA - 3D Printer board. This board can control 3 extruders, bed heaters, Elefu control panel, 4 temp monitors, lighting and more."/>
        <s v="Help us build a 200 seat theater and classroom space in North Andover, MA. Let's get kids off the screens, and into the spotlight!"/>
        <s v="Monograph featuring PDX photographer Jake Shivery's 8x10 contact portraits; 1/2 plates and 1/2 extensive essay.  Approx. 9x12, 108 pgs."/>
        <s v="This coffee table album is the chronicle of the 2016/2017 cyclocross season, the latest edition of the renowned cyclephotos books."/>
        <s v="Get Scene Studios and Highwire Comedy Co. creating an amazing training facility and theater for Atlanta comedy and film talent!"/>
        <s v="Starship Congress 2015 is a deep-space &amp; interstellar science summit staged by Icarus Interstellar."/>
        <s v="Beautifully unique, precision cut, metal gaming dice derived from a passion in tabletop gaming and engineering design."/>
        <s v="Award-Winning Audio Design Experts Voix are back with their latest product. The amazing mi8| Retro Duo Wireless Stereo Sound System."/>
        <s v="A Texas grandfather's extraordinary quest to protect the coral reefs and his challenge to humanity to take care of the things we love."/>
        <s v="This documentary is about Last Chance Corral in Athens, Ohio and their heroic work saving nurse mare foals from imminent death."/>
        <s v="A Rock 'n Roll album with plenty of indie guitar swagger. Fresh tunes that are a continuation of my early '90s shoegaze daze."/>
        <s v="B-Rabbit is a hilarious depiction of immigrating to New Zealand and the life you desperately tried to leave behind."/>
        <s v="Cosmic Surgery is a photo book, set in the not too distant future where the world of cosmetic surgery is about to be transformed"/>
        <s v="Photo-documenting the refugees of France. Witnessing their humanity. Exploring the common threads of what it means to live at the Edge."/>
        <s v="A photography book focusing on the people rather than the nature at Yosemite National Park."/>
        <s v="A project to give the people of Playa Blanca an independent, energized future - _x000a_â€œLocal de Mariposas EÃ³licas Para un Futuro Mejorâ€"/>
        <s v="The real-time digital social deduction game where there's no moderator, no sleeping, and no dying."/>
        <s v="We will bring you the world of Tennessee Williams right to the front door of your home, school, church, theatre and community."/>
        <s v="Five playwrights volunteer at New York's largest soup kitchen and develop a play around the people they meet."/>
        <s v="We're hitting the studio to record our next album, &quot;Pizazz&quot;!! Help us put the FUN in FUNK!!"/>
        <s v="Team of undergraduates racing to be the first student organization to successfully launch a rocket powered by a 3D-printed engine."/>
        <s v="Images &amp; the stories behind them from a professional photographers 1st 16 years shooting assignments for major magazines &amp; ad agencies."/>
        <s v="After 22 yrs downstairs we are &quot;getting out of  our parents basement&quot; and building a new 50 seat theater in a new location."/>
        <s v="I'm an 18-year old singer/songwriter from California. I'd love your support to get my album of original songs professionally recorded."/>
        <s v="A journey through the origins and influence of funk music from James Brown to D'Angelo we are FINDING THE FUNK!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fter electrifying audiences in Seattle and Tashkent, The Seagull Project embarks on a brand new journey."/>
        <s v="Empires explores the impact of networks on histories and philosophies of political thought."/>
        <s v="A first glimpse into the lives of sole survivors of commercial plane crashes as they struggle to understand their perplexing fate."/>
        <s v="Max 5Tb storage, Wired lan, Additional USB ports and Hi-res DAC, 10000mAh battery, Real portable docking station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empi Is a Wearable Bluetooth Device That Gives Accurate Temperature and Humidity Readings."/>
        <s v="Rarely seen images of Muhammad Ali in his prime as he trained in Miami Beach at the famous 5th Street Gym in the early 70s"/>
        <s v="Gamers and 90's fans unite in this small tale of epic proportions!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This album of all original music has been in the making for several years and I am excited to make my fans a part of this experience."/>
        <s v="Cardboard scenery for Sci-Fi 28-32mm miniature games. Easy to assemble, disassemble and transport. Supplied unpainted. By MCSTUDIO."/>
        <s v="What is the impact of survivorship on the human condition?"/>
        <s v="Harnessing wearable technology as a powerful defense for food-allergy children."/>
        <s v="Destino tells the story of Central American migrants on the arduous trek across Mexico in pursuit of the American Dream."/>
        <s v="Mechabrick is a set of precision plastic kits to convert your Minifigs into robots then battle with them in an exciting board game."/>
        <s v="Schooltree's new art rock opera is a symphonic odyssey through a dystopian dreamworld. Help fund the double album and illustrated book!"/>
        <s v="A fine art photography book taking a new look at the art of bonsai."/>
        <s v="Can you ever truly feel what someone else is feeling?_x000a_Do you want to?"/>
        <s v="I will record 2 of Tomaso Albinoni's concertos for 2 oboes playing both parts myself."/>
        <s v="Discover your purpose, live a more fulfilling life, leave a positive footprint on society."/>
        <s v="â€œLIFE of an INGREDIENT,&quot; a series that tells the story of the greatest chef &amp; farm collaborators in todayâ€™s marketplace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An amazing set of sceneries to create unique atmospheres for your tabletop gaming."/>
        <s v="A show that explores the universal hospitality and shenanigans of BRO cultures in the most forbidden and unfamiliar places on earth!"/>
        <s v="Ristola watches made in La Chaux de-Fonds, Switzerland. A new brand of COSC and ISO Certified Professional watches."/>
        <s v="A next generation golf game with a course designer and a massively multiplayer online tour. Join the fun and help us create it"/>
        <s v="Audionoggin: Wireless personal surround sound for the athlete in everyone."/>
        <s v="DC's top street photographers document the inauguration of Donald J. Trump -- 3 days that will rock a nation and change the world."/>
        <s v="Missed the Kickstarter? Contact your local gaming store before going online. Or click on the order button. Thanks for the support!"/>
        <s v="A simple, vibrating belt that trains your muscles to maintain the correct posture, providing more confidence and higher energy levels."/>
        <s v="The Pi (Arduino-Compatible) is a new kind of wearable. It's a diy smartwatch with a round display, touch ring, and a powerful CPU!"/>
        <s v="Take on the role of an ancient forager in this fun strategy game from the designer of Biblios."/>
        <s v="It's like an Arduino on steroids â€“ built-in bluetooth, battery management, and floating-point coprocessor, in a small, simple package."/>
        <s v="Revolutionizing the way we walk our dogs!"/>
        <s v="An empowering photo book that transforms hurtful experiences into strength and solidarity."/>
        <s v="thisisstuttering is a found-footage doc that has already changed lives. It is completely done; we need your help to get it out there."/>
        <s v="Be more than stylish, be visible. Reflect what youâ€™re hearing/feeling in 24 customizable glowing colors with these laser based earbuds."/>
        <s v="Finely sculpted 28mm Classic Fantasy metal and resin miniatures perfectly themed for use as a warband or adventuring party."/>
        <s v="More Halfmen, more goats, more guns, and most of all some neat buildings and structures for the little fellas to hang out in!"/>
        <s v="Rhinos are the most endangered large animal in the world today, and an epic, global battle is being waged to ensure their survival."/>
        <s v="The Bard has burst beyond the big top and we're reaching out to our Beloved Benefactors to help build our festival's future."/>
        <s v="A self-published photography book by Andrew Miksys from his new series about Belarus"/>
        <s v="Natalie York is releasing her new album, &quot;PROMISES.&quot; Get involved by pre-ordering your copy of the record and other goodies here!"/>
        <s v="'Everything flows' - Heraclitus   // A visual poem on lifeâ€™s transitory nature, told through the lens of a contemporary nomad."/>
        <s v="If you're reading this, we want to say that every dollar counts in these final hours of our campaign. Thank you for all your support!"/>
        <s v="We plan to transition from 35mm to the new digital projection format to continue to show current first run films for our community."/>
        <s v="We believe that the true purpose of education is to enable people to create real things that make the world better. Join us!"/>
        <s v="Help share the art and community of Pow Wow, a contemporary art movement in Hawaii, with the rest of the world. #powwowhawaii"/>
        <s v="A football photography book like no other about the 2014 World Cup in Brazil, by Ryu Voelkel."/>
        <s v="Giant Leaps featuring the historic missions of human spaceflight is the third in our series of space exploration prints"/>
        <s v="We are currently filming a documentary called ReMade that explores the state and direction of the DIY and Hackerspace movement in America."/>
        <s v="With the fate of the red wolves at stake, we explore if they can still survive in their last wild home in North Carolina."/>
        <s v="Most people have heard Bob Dorough's music over the past 50 years without knowing it. Until now. A story for every artist who refuses to give up."/>
        <s v="A device that lights up whenever the International Space Station is nearby (that happens more often than you might expect)"/>
        <s v="A series of large format film &amp; Polaroid images created to produce a hardcover book. All profits donated to Rain Forest Action Network."/>
        <s v="BRILLAR: Your Kids Ultimate Wearable Companion. Educates, Rewards, Entertains, Calls, Motivates, Messages + Tracks Location &amp; Steps."/>
        <s v="Shield TL is a tail light for a bicycle w/ radar technology. It makes you more visible to cars and drivers at a greater distance."/>
        <s v="Athens, GA-based rock &amp; roll/soul band Radiolucent is kickstarting funds to mix, master, &amp; release their 2nd record, Electric City."/>
        <s v="Bizness Suit - NEW ALBUM - We're going to LA to record the best rock album ever - bluesy funky Rock n Roll with soul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humanistic photo book about ancestral &amp; post-modern Italy."/>
        <s v="A live worship album + short film: Telling the story of a worshipping community adapting and thriving in a post-Christian context."/>
        <s v="We want to record a live album at this year's annual Boxing Day show at the Arden Gild Hall - we need your help to do it!"/>
        <s v="World's first LED decor grow light that turns your plants into show pieces. Adding beauty and foliage to your home like never before"/>
        <s v="WAYO needs your financial support to operate in 2016. Help keep the creativity and ideas of the Rochester community on the radio!"/>
        <s v="What if we built a rocket that is better than a NASA or commercially available rocket? What if we did it with students?"/>
        <s v="A project to raise the funds for our early discography, pressed on vinyl the way we always envisioned it + help w/ future band plans."/>
        <s v="MoonWatcher will be bringing the Moon closer to all of us."/>
        <s v="Award winning documentary The Secret Trial 5 needs your help for a Cross-Canada Tour!"/>
        <s v="Engineering students and adults with cerebral palsy learn to communicate, connect and cultivate their abilities by making movies."/>
        <s v="PAXIEâ„¢ is a GPS enabled safety wearable for kids that promotes discovery and play while offering parents peace of mind."/>
        <s v="Jog It! Is an open source hand held controller designed to make running a program in Linux CNC (EMC2) and MACH3 a breeze."/>
        <s v="The most compact and versatile workout product designed to give you unlimited exercise options in the comfort of your home or office."/>
        <s v="reAPPEARANCES is a series of photographs shot with a digital toy camera, a visual and cultural journey through appearances."/>
        <s v="Nothing More is recording their forthcoming record and needs to join forces with you to make this album HUGE! "/>
        <s v="Michal Iwanowskiâ€™s photobook documents a 2,200 km solitary journey that echoes his grandfatherâ€™s daring escape from a PoW camp.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Bring Morag Fullarton's fun-loving spoof and homage of the classic and timeless film, 'Casablanca', to the stage in New York City."/>
        <s v="The PiSoC is an open source development platform which gives each person a unique opportunity to create, regardless of skill level."/>
        <s v="Three Lobed, a boutique psychedelic label focused on small run releases, is celebrating its 10th anniversary with a lush 4xLP set."/>
        <s v="A friend or fiend? To me he is both, this is his story - in his words, out of his mind, in my photos and straight in to your hearts!"/>
        <s v="A unique insider 10-year photo-diary of rave culture-people-places. 1st edition sold out; new edition available in the USA &amp; Europe.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Race your friends in style with this classic Grand Prix game."/>
        <s v="StartMart is a 35,000 sqft entrepreneurial hub and co-working space located on the 2nd floor of the Terminal Tower in Cleveland, Ohio."/>
        <s v="My name is Nate Henry. I sang in a band called Sherwood for almost 10 years. Now I'm hoping to make another album of brand new music."/>
        <s v="Our Wargame Hab Block is a very versatile &amp; modular product, an ideal piece of terrain for most 28mm Sc-fi gaming system you would play"/>
        <s v="Deal with the cold like a boss with battery-powered heating device that will heat you up in the most extreme environment."/>
        <s v="LTD ED COLLECTIBLE SPACE ART FEAT. ASTRONAUTS"/>
        <s v="Keeping the drive-in culture alive for 6 years, we now ask for your help so we can CREATE A NEW HOME and save 35MM movies!"/>
        <s v="An incredibly comprehensive tabletop rpg book for the post apocalypse, inspired by Dungeon World."/>
        <s v="A campaign to unlock an award winning film that exposes for the first time the modern British Empire ... and it's terrible cost."/>
        <s v="Austin Pendleton directs a rare revival of Tennessee Williams' Orpheus Descending. (photos by Michael Halsband and Talfoto)"/>
        <s v="We're a zero-budget, non-profit theatre group based in Oslo and have been invited to perform at a conference in Belgium. Help!"/>
        <s v="Barebones Productions is developing a new theater and performance facility in Braddock, Pa. &quot;The barebones black box&quot;"/>
        <s v="A musical comedy production celebrating the unique, lovable, insufferable ski culture of the modern day mountain town."/>
        <s v="A thermometer that connects to the internet to help New York City turn the heat on for thousands of tenants with no heat in the winter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We're putting together our next studio album, and we want you to be a part of it. Check out the video for some clips from the studio.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Help me complete the photography and publish a fine art book on White Sands National Monument, a uniquely significant place."/>
        <s v="The Mountaineers Books and I, Carl Battreall, have teamed up to create the first photography book of the legendary Alaska Range."/>
        <s v="Bring the spectacular PLEASE EXCUSE MY DEAR AUNT SALLY to Edinburgh this August for a 4-week run at the prestigious Pleasance Theatre!"/>
        <s v="A new original play that follows two Israeli singles navigate the humorous and confusing dating scene of NYC."/>
        <s v="A film about personal memory, amateur cinematography, and visions of the future at the 1939 New York World's Fair."/>
        <s v="The first 3D Xray Vision Instrument FREE* for researchers, scientists, entrepreneurs, developers, educators, artists, and explorers.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In 1970 Helaine Garren shot a series of images at Bensingerâ€™s Pool Hall in Chicago, Illinois."/>
        <s v="From 1979 to 1981 twenty-nine Black children in Atlanta were murdered and the others terrified. This is our story..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SOC produces affordable and accessible theatre in the heart of Orange County, CA, and we need your help to match a $5,000 grant!"/>
        <s v="Being in a band can make you feel like clowns, but we've got the best fans so we're not too worried. You are the new record labels!!"/>
        <s v="Your opportunity to help improvMANIA open Chandler, Arizona's new home for family-friendly improv comedy in Historic Downtown Chandler!"/>
        <s v="Assume the role of an intergalactic real-estate agent attempting to satisfy various creature clientele!"/>
        <s v="An unprecedented feature-length documentary film about Maine's tribal, oft-misunderstood ice fishing sub-culture."/>
        <s v="A Hannibal TV Show Fan Convention and Art Collective"/>
        <s v="Removable collars and cuffs along with hidden underarm designs that prevent embarrassing and stubborn stains. What does YOUR shirt do?"/>
        <s v="The world's only all-Asian American dance rock band, The Slants, needs a bus to tour cons, shows, and festivals."/>
        <s v="We are a group of actors reviving a play called &quot;Sonny Under the Assumption&quot; to bring to Toronto, Canada this summer..."/>
        <s v="A regional band reaching to their fans. Reaching to become a national band with no label support. This is the chance of a lifetime."/>
        <s v="A wearable device that allows you to dock and operate your phone hands-free anywhere and everywhere!"/>
        <s v="Arrest, interrogate, and uncover the truth as a local woman recruited by the KGB. For Windows, Mac &amp; Linux."/>
        <s v="BrightFingers' lighting keyboard, gloves and software give kids a multi-sensory way to learn to type â€” and the desire to practice."/>
        <s v="Photographer, Ty Morin, pays a visit to every single one of his Facebook friends to take their portrait...all 788 of them."/>
        <s v="Please help us reach stretch goals of 16k, 26k, 41k for the soundtrack, extended scenes &amp; story development for our sci-fi TV series!"/>
        <s v="The m!lTone is an open-source synth &amp; MIDI controller.Create music &amp; control video,lights &amp; sound w/ this refreshingly original device."/>
        <s v="Geek &amp; Chic Smart Jewelry Collection, Wearables Meet Style!"/>
        <s v="Full Devil Jacket Is releasing their first record in over 12 yrs and we want you to be a part of it!"/>
        <s v="The Traveling Suitcase is a 3-piece rock outfit from Oshkosh, WI. We have released 2 albums since 2010 and we are ready to record!"/>
        <s v="Can you help us make an ultra bright white one a reality?"/>
        <s v="Auto-Archives non-profit library will publish a book of previously unseen 60s and 70s motor racing images by photographer Peter Darley."/>
        <s v="Dangerous. Sexy. All-American Girl. You know the look. Now meet the women who are making retro style modern."/>
        <s v="Tessen is an exciting 15 minute card game. Gather mystical animals and use your warriors to defend or steal animals from your opponent."/>
        <s v="1st collaborative webdesign tool to create professional websites with WordPress, Bootstrap and other open source technologies."/>
        <s v="Filmharmonic Brass plays John Williams! Featuring new arrangements of classic movie themes from &quot;Star Wars&quot;, &quot;Indiana Jones&quot; &amp; more!"/>
        <s v="An important book, based on research, to make you and your learners smile again. Better smile sheets, better feedback, better learning!"/>
        <s v="Pick the Lock is a game of chance and strategy. Attempt to obtain priceless treasures and outwit the other players."/>
        <s v="Protect, store, organize and display 225 of your favorite dice in this modular and easy to use dice vault system. Oak and leather."/>
        <s v="CALAMITA/Ã€ is a tool for investigating the contemporary Vajont and the topic of catastrophes in general._x000a_Â«CHE IDDIO CE LA MANDI BUONAÂ»"/>
        <s v="11 year old Sara &amp; Motion Device want rock &amp; metal fans all over the world to unite and join the ROCK REVOLUTION!!!"/>
        <s v="A journey to discover how Somalis are rebuilding their shattered nation, with a focus on the role that women are playing."/>
        <s v="A fine art book capturing the beauty of nature in the Western United States by landscape photographer Cheyne Walls."/>
        <s v="Fresh off the heels of, &quot;Let the Waves Come in Threes,&quot; (#6 National Folk Chart) we're making a new record. Huge thanks for your help!"/>
        <s v="Our knee sleeve monitors your muscles and recommends rest time (on a mobile app) when it detects overexertion!"/>
        <s v="A revolutionary digital mapping project of the Vilna Ghetto"/>
        <s v="We make small batch, locally sourced bitters and shrubs for cocktails and cooking."/>
        <s v="A new strategic board game designed to flip out your opponent."/>
        <s v="A photo exhibition and book showcasing images and stories of our time in New Orleans, commemorating Katrinaâ€™s ten year anniversary."/>
        <s v="Please help me bring 'The Bad Arm', which has toured America for 6 years, to the biggest &amp; best arts festival in the world: Edinburgh!"/>
        <s v="Minnsky's - a theater in the Minneapolis NE Arts District that will harken back to a time of Vaudeville and Circus Entertainment!"/>
        <s v="BoardX is a collection of electronic circuit boards that stack on top of one another to share resources and communicate"/>
        <s v="A photo book by photographer Mahdi Ehsaei depicting the little known minority of Afro-Iranians in South Iran in fascinating portraits."/>
        <s v="Were the Romantics the first backpackers? This film follows them and explores the huge part geography played in their lives and works."/>
        <s v="A visually stunning, feature length film chronicling life's challenges in the remote depths of the Amazon rainforest."/>
        <s v="A documentary film about Nam's first visit back to Korea since her adoption at 6 months in 1976, about the kids in the orphanages now and about Korea."/>
        <s v="Wicked fun and built for excitement, CORE is the safest and most versatile speaker you've ever worn."/>
        <s v="What would you do if you ended up at a swingers party with two dead bodies and $20,000 in drug money?"/>
        <s v="A storybook for your child in 15 minutes, exclusively through Kickstarter (pre-sales, not a donation) starting at $15 for a softcover.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Sinapsi is the first heated jacket designed in Italy._x000a_Now you can manage your jacket by smartphone. Power bank 5/x Charger included."/>
        <s v="Pangea House is a collectively run, all ages music venue and community space in desperate need of some renovation and updates."/>
        <s v="First Day Off in a Long Time is a comedy show...            _x000a_About suicide."/>
        <s v="A documentary about discovering my two older sisters who were born on a CA commune in the 60's and placed for adoption."/>
        <s v="Want people to put down their phone more often? Ransomly creates 'quiet' spaces to help us reconnect with the real people in our lives."/>
        <s v="A one-woman theatrical exploration of the prison system and its inhabitants."/>
        <s v="Kickstarting Kill Freeman independently. Help fund the New Record, Video and Live Shows."/>
        <s v="Help us produce a video of the first Original Pronunciation Merchant of Venice."/>
        <s v="Clip on owner recognition for any bag with 100db+ deterrence of others from opening or moving it. Plus forget-me-not notifications."/>
        <s v="Based on the success of the â€œVagabondâ€ Michale is releasing a very limited edition version of the Album entitled â€œVagabond Acousticâ€"/>
        <s v="Help me fund the production run of my first book by local Photographer Sandro Ortolani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Goldfish Memory Productions seeks at least $12,000 to begin their first 3 professional projects."/>
        <s v="A fast paced, comedic play about an anxiety-ridden filmmaker who lies to investors about having Christopher Walken in his film."/>
        <s v="Steel City Improv Theater has found a new space in the Shadyside neighborhood of Pittsburgh and we're raising $5000 to build it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midst the atrocities of WWII, two women transcend enemy lines to make the ultimate heroic sacrifice."/>
        <s v="A brave woman takes her wife and son from New York to visit her hometown in Kenya, where she was persecuted for being a lesbian."/>
        <s v="From the moment we flew in to the world of The Circus, we have dreamed of opening our own studio. Help us get our dream off the ground!"/>
        <s v="CoAction Hero: a powerful proto-board with a 120Mhz processor, 1MB filesystem, and built-in OS for tinkerers and engineers alike."/>
        <s v="PongSat 2 !!!!!_x000a__x000a_On September 27, 2014 we are going to send 2000 student projects to the edge of space."/>
        <s v="Honest Accomplice Theatre produces theatre for social change."/>
        <s v="John and Brian are on a quest to change people's lives and rehabilitate dogs."/>
        <s v="Carl King / Sir Millard Mulch / Dr. Zoltan Ã˜belisk is making a new 45-minute instrumental sci-fi album!"/>
        <s v="We want to create a Sizzle Reel to pitch a Reality TV Series to TV Executive starring artists Art Moose will use new artists each week."/>
        <s v="After 52 years of war, FARC guerrilla soldiers rejoin Colombian society to forge new lives of peace."/>
        <s v="An intimate portrait of Russian women in their private spaces by late photographer Andy Rocchelli published by Cesura."/>
        <s v="Driving Jersey is real people telling real stories."/>
        <s v="EUPHORIA! is a new play about the decriminalization of drugs, and its profound effect on both the criminals in prison and &quot;The Man.&quot;"/>
        <s v="A SHORT FILM celebrating ONE RACE: the Bridger Ridge Run. TEN RUNNERS: the movie-stars. THIRTY YEARS: running wild in the mountains."/>
        <s v="Love comedy? Get involved in creating a dedicated space for alternative comedy in Berlin._x000a__x000a_(Das Video ist untertitelt. Klicke auf CC)"/>
        <s v="Police Precinct is a cooperative game where the players take on the roles as police officers, with different areas of expertise."/>
        <s v="A roadmovie by paw"/>
        <s v="It is time to recognize and give to the indigenus groups the credit they deserve. It is time to understand where we come from."/>
        <s v="One of Australia's greatest theatres needs your help. Please help us refurnish, fit out and restore this legendary storytelling venue."/>
        <s v="SmoothEye tracks eye movements to accurately measure alertness and focus level, allowing you to easily and reliably test your brain."/>
        <s v="Help us fund our first tour and promote our new EP!"/>
        <s v="Meet Spark: The friendly companion that helps you stay awake during the day. Re-released with new features!"/>
        <s v="Gorgeousness that which sits in the root of Loveness._x000a_Other than this there is no endearment for or otherwise_x000a_to describe."/>
        <s v="FishBit is an app and connected device to monitor and control your aquariumâ€™s water composition to help your tank thrive."/>
        <s v="Modular system for storage and transport of ships &amp; game essentials + acrylic maneuver templates and tokens for 3 popular space games."/>
        <s v="This will be the first album I have made in 9 years. It will be going back to my roots from 2002, and I aim to blow your socks off!"/>
        <s v="Built in running, cycling, pedometer, and golf features for the edge you need to perform at your very best!"/>
        <s v="An epic journey around the world, exploring the power of the human spirit and how art can be used to inspire a lifetime."/>
        <s v="Progressive metal band Redemption is preparing to film its second live DVD at the Progpower festival in Atlanta, GA in September, 2012."/>
        <s v="In this new TV show &quot;All Politics is Vocal&quot; as high school girls campaign, sing and cheer to be elected Governor of their summer camp."/>
        <s v="Kode Orange is an original television series that follows the lives of two police officers who join a special unit in high-crime LA"/>
        <s v="An Iranian Journey exposes the duality of life in modern Iran where youth navigate a thicket of Islamic laws and customs to live freely"/>
        <s v="A biologist, an industrial designer, and an engineer team up and build a â€œHello, World!â€ kit to teach high schoolers how to invent with DNA."/>
        <s v="Handcrafted, organic, single-origin, bean-to-bar, dark chocolate. Like fine wine, the secret is in the terroir."/>
        <s v="Meet the best tasting high protein, low sugar protein snack on the planet. Guaranteed to turn you into a stone cold fox."/>
        <s v="Married, Single, Divorced, Straight, Gay, Transgendered, Birth Mother, Adoptive Mother.... Everyone has a story.  These are ours."/>
        <s v="Help UTS Ontario students raise money to get their experiments on the ISS. Promote space science in Canada! We can't do it without you!"/>
        <s v="We make awake metal using violins in place of guitars and want to record a full length album."/>
        <s v="Lorem ipsum dolor sit amet, consectetuer adipiscing elit. Aenean commodo ligula eget dolor. Aenean massa. Cum sociis natoque penatibus."/>
        <s v="Chimera Ensemble is launching 2 inaugural theater productions, and we need support to do high quality work!"/>
        <s v="To create a space by restoring a historic church in Burlington, Ky where community theater, dance and music and art can be performed."/>
        <s v="A great game full of lying, scheming, and werewolves.  Now with additional characters to add even more mayhem!"/>
        <s v="HALLS OF THE MACHINE needs your support for the final production and release of their latest work titled, ALL TRIBAL DIGNITARIES."/>
        <s v="Indie rocker, Matthew Moon, has something to share with you..."/>
        <s v="Bringing one of Neil LaBute's incredibly witty and viciously honest plays, about body image and the effect it has on us, to life!"/>
        <s v="20 years of Rocket &amp; a Bomb live DVD and download + a brand new Michael Knott EP released on 7&quot; vinyl, Cd, and download!"/>
        <s v="I'm writing a new book! Topic: Privacy is Dead. What does a world without privacy mean for humanity? Our reputations? Our kids?"/>
        <s v="The hysterical and heartbreaking story of artist Jack Kirby, &quot;the King of the Comics,&quot; at the 2014 Comic Book Theater Festival"/>
        <s v="This is the second set of 5 expansions for our route-building game, Jet Set!"/>
        <s v="Bee The Change Campaign utilizes the documentary Vanishing of the Bees to raise awareness about bees and our environment, inspiring people into action"/>
        <s v="A smart technology that allows your instrument to transform movement, orientation and momentum into audio &amp; visual effects."/>
        <s v="A documentary film on a sustainable, grassroots effort to fight malnutrition in Indonesia.  And it's organic!"/>
        <s v="We desire to purchase a portion of Hell, in Michigan just outside of Detroit, to create a world-class performance art space.  Join us."/>
        <s v="Project Pilgrim is my effort to work towards normalizing mental health.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A story of an Italian family who tried it the right way but realized things work better if they do it &quot;their&quot; way. Weekly Series PILOT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An Irish show about mental illness though the eyes of the man experiencing it. Support this show and help get it to Boulder and NYC."/>
        <s v="We're opening up a Pixel Academy in Manhattan and we need your help to fill it with technology and tools for New York City's kids!"/>
        <s v="Pi Crust is a breakout board for the Raspberry Pi that makes it easier to connect electronics - help us to bring this into kit form!"/>
        <s v="Be a part of helping Singer/Songwriter Kevin Wood bring his 3rd Album &quot;Out Among The Wolves&quot; from the studio to you!"/>
        <s v="A photography book documenting the impact of the ISAF mission on the Afghan people of Mazar-e Sharif."/>
        <s v="Adding 4 new sets of inspiration tools, detailing creatures and items, to the current 7 that detail locations, npcs, and plots for RPGs"/>
        <s v="Fashion accessories used to instantly link with people you meet and exchange contact info, money, documents, media and so much more."/>
        <s v="When the war ends, a woman's fight begins. Bringing to life the most untapped resources in peace making between faiths."/>
        <s v="Thunder Alley Crew Chief Expansion from Nothing Now Games. Add Strategy and Control to your racing team. Get Your Crew Chief Today!"/>
        <s v="Wholesome, gluten-free, crunchy granola hand-baked in Jackson, WY. Rich in protein, omega 3's, and fiber. Help me get it to you!"/>
        <s v="An inspiring story of a young girl's journey from childhood to adulthood told through monologue, dialogue, poetry and music and dance."/>
        <s v="Liquid Diet needs your support to release our new full-length album! Help us create electrifying music videos to showcase our singles!"/>
        <s v="Middle-schoolers designed a microgravity experiment that's going to the ISS! Help us send them to the launch in Wallops Island, VA."/>
        <s v="Dungeon Crawl for All! A card game of swords, monsters and LOOT! Adventurers as young as 5 and &quot;seasoned&quot; warriors are all welcomed."/>
        <s v="A hilarious comedy show about motherhood...through stories, videos and stand-up you'll realize YOUâ€™RE NOT CRAZY, motherhood is!"/>
        <s v="Some days you just need cake! Homemade cake, wild (and classic) flavors, icing on the inside and shipped fresh to your home or office!"/>
        <s v="Innovative smart glasses allow you recording videos, taking pictures and connecting to your phone with smart defined gestures."/>
        <s v="Sideswiped is my story of growing in and trusting God through the mess and mysteries of life."/>
        <s v="In the traditional world of Mexican Rodeo, a team of first-generation California girls does it their way."/>
        <s v="Inspired by the legacy of Tex Tucker, Golden Grenade is setting out to record their first CD with heavy hearts and intense purpose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Rick and Morty concept album written by Allie Goertz + music video directed by Paul B. Cummings!"/>
        <s v="Our documentary about Oklahoma's all-black towns needs a soundtrack that is authentic. Help us make it happen."/>
        <s v="An unexpected kidney donor acts on faith in order to rescue a fellow cyclist from his failing body. The true story of Pete and Kelly."/>
        <s v="Help Broccoli Samurai raise money to get a new van and continue bringing you the jams!"/>
        <s v="Please help our troupe bring our first project from planning to reality! Join us on one exciting ride!"/>
        <s v="Ed Hamell AKA Hamell on Trial is recording an album titled The Happiest Man in the World. He needs your help."/>
        <s v="A collaborative effort between three generations who set out to provide a premium, top-quality yoyo at an affordable price.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After years of preparation and planning, Magic Punches are going to record their debut LP at Type Foundry Studios with John Askew.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The Coffis Brothers &amp;The Mountain Men are recording a brand new full length record."/>
        <s v="The first modern Jasper guidebook including over five hundred rock routes from alpine to bouldering, sport to trad multipitch and more."/>
        <s v="San Francisco Indie band, Should We Run, gets set to launch their debut EP capped with a tour to South by Southwest Music Conference."/>
        <s v="Help Ben Hardt release 3 albums in a 9 month span, telling the story of two lovers in London during WWII. All with strings, a rock band and more..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OMEGA KIDS, a new play by Noah Mease, directed by Jay Stull &amp; produced by New Light Theater Project in association with Access Theater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The Bitter Suite is a 5 song rock medley to be released as a limited edition 180 gram vinyl record with custom etching on the B side."/>
        <s v="A stage production of Terminator 2: Judgment Day, composed entirely of the words of William Shakespeare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n Arduino compatible shield matched with a web based tutorial system to teach you how to talk with I2C and SPI components."/>
        <s v="TUV Online is making highly effective vocal training available &amp; affordable to churches, worship leaders and singers around the world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Help fund our 2013 Sound &amp; Lighting Touring rig!"/>
        <s v="Everything families need to host a Jewish welcoming ritual when opting out of circumcision. Includes original ceremonies and music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his classic online RPG is being overhauled to run on more devices with an interface better suited for both mobile and widescreen."/>
        <s v="Fully Programmable Solar BMS ( Battery Management System ) Learn to program microcontrollers and HW design video tutorials_x000a_Open Source"/>
        <s v="iDiOM mounts the West Coast Premiere of â€œThese Seven Sicknessesâ€ â€“ ALL SEVEN of Sophoclesâ€™ surviving plays in one epic production."/>
        <s v="A documentary that I am making about the difficult, but inspiring, life of a late friend of mine."/>
        <s v="Destination DIY is a radio show &amp; podcast showcasing all kinds of creativity. Please help us make a new season of shows for your ears!"/>
        <s v="A couple of experienced road trippers setting out for the big one. Six months traveling in a converted bus with a book at the end.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Strategies forged and lessons learned from accessing highly selective places where Black men have historically been underrepresented."/>
        <s v="A musical memorial for Alexi Petersen."/>
        <s v="My Buddy Spirit and I, Ara, camping full time camera on hand for a bit over nine years. &quot;Hue of my Vision&quot; is our Photo Book."/>
        <s v="Shot over 3 years in the U.K &amp; U.S, and featured in press worldwide, we need your help to back the highly anticipated Sikh Project book"/>
        <s v="A beautiful, limited edition, photobook about the story of the last year of my mother's life, to be published by Dewi Lewis."/>
        <s v="We want to take our stage adaptation of Studio Ghibli's 'Princess Mononoke' to more people.  Help us do it!"/>
        <s v="Hundreds of breathtaking rodeo photographs collected in a beautiful coffee table book."/>
        <s v="A photography publication that looks behind the myths, clichÃ©s and fairytales that surround Ottawa, the capital of Canada."/>
        <s v="My film tells the stories of Jewish Child Holocaust Survivors and how they rebuilt their lives. STRETCH GOALS ADDED!"/>
        <s v="I'm heading back into the studio!  I'm planning to record a CD of original songs and one with some jazz standards."/>
        <s v="Dead Pirates are planning a second pressing of HIGHMARE LP, who wants one ?"/>
        <s v="A documentary photobook that captures the late 70s in evangelical America seen thru the eyes of a closeted and religious young man."/>
        <s v="1 Week Only! A game starring children, but it's not a childâ€™s game: it's for adults willing to experience horror as only children can."/>
        <s v="HERESTOFIGHTIN is a folk rock band from Colorado fighting for change in our world through rock and roll. Be the change you want to see."/>
        <s v="The definitive story of indie comics and the foremost institution of higher learning for those who draw them."/>
        <s v="Insect Surfers, Planet Earth's Longest-Running Modern Surf Band, come twanging back into 2013 with a new surfadelic musical release!"/>
        <s v="Privet! Hello! Bon Jour! We are the Arlekin Players Theatre and we need a home."/>
        <s v="WILKES is the solo venture of HighFlightSociety singer / Disciple bassist, Jason Wilkes. This project is to fund the debut 6 song EP."/>
        <s v="We are Reno Divorce!! Here is a taste of our upcoming release and we invite you to be a part of it."/>
        <s v="World Premiere, an M1 Singapore Fringe Festival 2017 commission."/>
        <s v="The White Desert is a photo project, documenting the fragility and beauty of the planet, from the Arctic to Antarctic regions!"/>
        <s v="A gorgeous monograph of sensual imagery featuring the men of Utah, shot against the incredible expanses of land they call their own."/>
        <s v="Secrets bond three unfortunate teens who are facing issues that are common among youth today. And for one, it becomes too much to bear."/>
        <s v="This documentary chronicles the lives of two mountaineers from Nepal who have left the high Himalaya in search of &quot;success&quot; in New York City."/>
        <s v="Lumin8 Pro is a fun and easy to use light controller that makes light dance to your favorite music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Glowbelt is the world's first rectractable LED safety belt for fans of the great outdoors, fitness enthusiasts, children and more."/>
        <s v="Musicians, singers &amp; songwriters from all over the world collaborate via YouTube in order to create an amazing album!"/>
        <s v="World's first bio-feedback posture device for your entire back. Trains back, neck, thoracic &amp; ab segments by using only 30 min/day."/>
        <s v="An hour-long pilot about a group of suburban LGBT teens coming of age in the early 90's."/>
        <s v="Don't just kill them, let the dice decide what kills'em. As a Bonus Get the game TRAPPED free, a Fast paced Dice game for 2-8 Players."/>
        <s v="A Sunny Day in Glasgow are recording a new album and we need your help!"/>
        <s v="A new intimate listening room with tables &amp; theatre seating where artist &amp; fans connect through music, comedy &amp; performing arts."/>
        <s v="The legendary community TV programme Joy's World is in dire need of new equipment! We are hoping you can help."/>
        <s v="We're going to represent the entire USA at the World Festival of Children's Theater in Stratford, ON in June, 2016. Help us get there!"/>
        <s v="Hey, we're Grandkids! We have enough songs to record an LP, and we need your help! We're going to make you proud, promise!"/>
        <s v="Oscar-nominated screenwriter David Peoples' lost film of Moe's Books is recycled into the hands of Moe's daughter, fifty years later."/>
        <s v="New Music from Marty Mikles!  A new EP all about God's Goodness &amp; Mercy."/>
        <s v="A revival of Shadowbox Live's Off-Broadway Rock Opera to uncompromisingly explore the darker urges of humankind. But we need your help!"/>
        <s v="Let there be sound! Make our new theatre more accessible by installing a modern sound and hearing assistance system for our audience."/>
        <s v="On 4/26, The Narrative will head out on their 1st full US tour with Eisley and aim to raise $7,500 to cover tour expenses. "/>
        <s v="FilosofÃ­a de los anÃ³nimos"/>
        <s v="These are degenerated men who have, since birth, suffered the effect of mutation and turned into something wicked!"/>
        <s v="Joe's Cellar is locally prepared old world Italian &quot;cellar food&quot;. _x000a_This is the stuff that makes non-Italians wish they were Italian!"/>
        <s v="A documentary about a Vietnam veteran who finds peace from his PTSD through Disney, rather than medication."/>
        <s v="Versa Prima: The first portable and wearable LED strip that's controlled via Bluetooth. Designed to be versatile for your creativity."/>
        <s v="We're an affordable theatre and rental space that can be molded into anything by anyone."/>
        <s v="The stuffed chicken wing originators need YOUR help starting a restaurant so our AMAZING wings will be available to you 7 days a week!"/>
        <s v="We want to see more women's cycling on TV - and we need your help to make it happen!"/>
        <s v="A humble and homey bakery passionately obsessed with good bread. Grano will fast become your favorite neighborhood food hub."/>
        <s v="xoxosms is a documentary about first love, long distance and Skype."/>
        <s v="We're seeking funding for a special 10th Anniversary PRINT EDITION! Receive your own copy for only $8"/>
        <s v="The volunteers of TACFA work to &quot;create community through the arts&quot; by putting on a Broadway show that everyone can afford to  attend."/>
        <s v="A modern day priest makes an unusual discovery, setting off a chain of events."/>
        <s v="The story of &quot;Point Hope&quot; will honor, respect, and share the beauty and traditions of the Alaska Natives in Point Hope, AK: the Inupiat"/>
        <s v="An epicenter for connection, creation and expression of the community."/>
        <s v="A book of street photos from around Shibuya that I've made between 2011-2016."/>
        <s v="The Brian Davis Band is a group of friends that want to share their lives and experiences through music that connects with people.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By matching donations up to $5000, Jack Kesler and Maurice Richards have challenged YOU to help Urbanite outfit their brand new space."/>
        <s v="Last few days to make this toon a reality! 5 funny toons for YOU! See the pilot episode here!"/>
        <s v="Getting a revolutionary new toy design into open source production, and using the design to create the worlds longest marble run."/>
        <s v="Cadaver is a lighthearted game of friendly necromancy! Players compete to resurrect as many bodies as possible!"/>
        <s v="HOLOGRAPHIC is raising money for our 2013 live, four-concert new music project and to commission composer Jonathan Sokol!"/>
        <s v="Thank you all so much for your pledges! We reached the goal! To continue supporting or for any questions email arisjerome@gmail.com"/>
        <s v="I'm bringing passion, talent, and most importantly some amazing gourmet food to the streets of Lethbridge and southern Alberta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ee Theatre In A New Light"/>
        <s v="The production of the book about my long term project &quot;The Travellers&quot;, Ireland`s biggest minority group with a nomadic origin."/>
        <s v="Interest from abroad to publish my book SOCIALCAPITALISM. Need translation to English master. Help appreciated."/>
        <s v="A fine wood cryptex dice vault to store your favorite dice. Designed to hold a standard set of 7 polyhedrals for your favorite RPG."/>
        <s v="Help fund ROCKT's first production!  We want to bring musical theater to kids who have limited access to it, and offer it free to kids."/>
        <s v="The Best Science Media on the Web"/>
        <s v="A soon to be husband and wife bringing hope to the music industry._x000a_You will fall in love with their sound and story."/>
        <s v="ExtraCore is a 1&quot; x 1&quot; 22 I/O pin Arduino Compatible. It's 1.7 grams and 16mhz of tiny Arduino style coolnes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Welcome to the Dice Bazaar! Roll dice to buy &amp; trade products at the bazaar, block opponents, tame cobras, and score points!"/>
        <s v="Ryan is headed to the UK for a series of Private House Parties! He needs your help. Don't miss your chance to be a part of the fun!"/>
        <s v="I am excited to present my debut pop project Kyana!_x000a_Piano and vocal sounds embedded in sophisticated, bold arrangements &amp; brisk beats"/>
        <s v="Help Christian Rock Band &quot;The Protest&quot; fund their new album and further their mission of positively impacting lives."/>
        <s v="YOU can help Alchemy Pops POP up on a street near you!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Make wine from seed to bottle; build, socialize, sell, and relax in Vineyard Valley - a social, sandbox, free to play business sim!"/>
        <s v="Three Monkeys is an audio adventure game for PC."/>
        <s v="&lt;3_x000a_Coming in from outer space. Help Hearty Har record their 1st album!!"/>
        <s v="You are Ex- Military criminals sent on suicide missions on the edge of space. Science Fiction Tabletop RPG using Savage Worlds"/>
        <s v="Friends and Family have an album for you. They need your help to release it to the world.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Five metal heads dedicated to our passion for music. We believe music is Freedom, Unity &amp; Escape. Join us on our mission to Dig Deeper."/>
        <s v="[By The Mummers] needs your help this holiday season to stage a full scale production of William Gibson's &quot;The Butterfingers Angel...&quot;"/>
        <s v="Children of Zanskar - a stunning photography book, will raise funds for the local school and children of Lingshed valley, Himalayas."/>
        <s v="3 college grads struggling to fund their social network. 1 bratty blackmailing student. 1 dreamy Asian business man. 1 awesome play."/>
        <s v="A feature documentary about UPA Pictures, the little studio that changed the course of animation around the world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A big idea non-fiction book by an impatient three-time author and insomniac willing to bet on himself."/>
        <s v="When opportunity knocks, we answer!  Help expand the ravishingly talented troupe into a new and exciting market and venue!"/>
        <s v="Hilarious play about two parents obsessed with getting their kid into the best pre-school and are willing to do ANYTHING to get him in!"/>
        <s v="An original version of Shakespeare's masterpiece that emphasizes family and explores the destruction of blood ties"/>
        <s v="A portrait of a life fully realized and a look at what it takes to make great photography."/>
        <s v="Outdoor play is essential. Wanderwatch helps to make it fun and safe! Fun for kids, great for parents. Time to Play!"/>
        <s v="A first play about a first kiss, Making the Move is going to the Edinburgh Fringe festival.  Join the party, fall in love.  Help us!"/>
        <s v="Bird Language with Jon Young is a 2 disk DVD set teaching you all you need to know to start learning bird language and start a group."/>
        <s v="Help Saint Sebastian finish their debut album, Melancholy Breakdown, accompanied by a short documentary film about fibromyalgia."/>
        <s v="A luggage that is more than a luggage! It is what you want it to be."/>
        <s v="A Theatrical Prequel to Hell's Rebels, the current Pathfinder Adventure Path from Paizo Publishing"/>
        <s v="When you think about super heroes, you think of their stunning colorful outfits. Hero dice is great for super hero or anyother games :)"/>
        <s v="Instantly alert and show friends and family where you are during an assault or an emergency with a ring that fits on your finger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To court his muse, an artist must first outsmart her dog.  A short animated film collaboration by Dana and Terrence Masson."/>
        <s v="Cure for the Common pulls the trigger on their 2nd full-length LP, &quot;Laser Beretta,&quot; printed on high-quality 15 gram polycarbonate CDs"/>
        <s v="We just toured the PNW to Vancouver, BC and back, we're ready for next level growth - a van, quality studio recordings &amp; stage visuals!"/>
        <s v="This family-focused documentary explores the ways parents connect with the wild inside themselves and their kids. Ow-ow-oWoo!"/>
        <s v="A documentary about halibut conservation and how it impacts communities of Southeast Alaska."/>
        <s v="PRETTY LITTLE VICTIM is a short film from the expanding community of independent Alaskan filmmakers, to be shot in Anchorage, AK"/>
        <s v="In 1917 Rudolf Steiner's Threefold Social Organism was an attempt to save a devastated Europe. 100 years later do we have a new chance?"/>
        <s v="A gang of outlaw bikers pull a home invasion on a disgraced Anthropologist hiding a secret locked in his cabin basement."/>
        <s v="An anime inspired sci-fi action short set in Tokyo, Japan by VFX veterans, Gerald Abraham, Kim Tran and sound engineer, Jeremy Corby.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Re-inventing the way we look at our planet by sending 5 cameras to near space to create the first 360 panoramic view of the earth."/>
        <s v="The forbidden dark art of roped soloing, for climbers who need to know in order to make the ultimate climb come true!"/>
        <s v="Be part of building Cardiff's first pub theatre, located right in the city centre. Launching January 2015."/>
        <s v="Two women, one love, one must die: a multicultural cast in a play about the denied holocaust of Libyan Jews. Premieres in March in NYC"/>
        <s v="Help to fund a children's animation Series. Teaching good morals and conduct. Also includes simplified teachings about Islam and Allah."/>
        <s v="Help finish the short film Hello World. The story of an android in the broken home of a father &amp; son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Select your Wizard, determine your rivals, and then duel to the death to demonstrate your superiority wielding the Roots of Magic!"/>
        <s v="Somos una compaÃ±Ã­a de teatro independiente. Y en el 2017 queremos arrancar con el montaje de 3 obras._x000a_3 elencos, 3 espacios."/>
        <s v="The Defiant Tour Documentary is a never before examination of the finances of a touring band and what it takes to go on the road."/>
        <s v="4.29 Billion+ Capacitor Combinations._x000a_No Coding Required."/>
        <s v="Everyday I meet new people and everyday I learn a new story. These are the most popular of those stories from the first year of OTWISI."/>
        <s v="An exploration of the shadows that follow us from our past, the darkness that lives inside us and the ability to find our own freedom"/>
        <s v="Eikon worship leader Dustin Hecocks records his full length debut album this Summer, comprised of powerful music and worshipful lyrics."/>
        <s v="Bringing back the Mojo to the new iPhone with our award winning  removable battery case with customized 3D printed top cover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An epic strategy game of world conquest with simultaneous turn-based multiplayer gameplay and no hotseat waiting"/>
        <s v="Help us fund our second full-length album Honeycomb!"/>
        <s v="The Pi Supply is an intelligent power switch for the Raspberry Pi which includes hard on and off switches and auto-off on shutdown."/>
        <s v="RPi.GPIO Quick reference for GPIO programming on Raspberry Pi. Python code &amp; port ID labels in a convenient 6&quot; PCB ruler"/>
        <s v="This is the Kickstarter project for my new upcoming album. It's heavy &amp; you can be a part of it! MONTSTER WORLD DOMINATION 2013!"/>
        <s v="Voix de Ville is a pop-up imaginarium of neo-vaudeville, musical extravaganza, circus arts, comedy, and theatre in a tiny circus tent!"/>
        <s v="A Harlem Hellfighter struggles to re-integrate into his community after heroically fighting for his country in WW1.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I want to travel through the National Parks to take pictures of the little things, the &quot;missed&quot; things, that people overlook."/>
        <s v="Anyone can create. They just need a place and an opportunity. The Echo Theatre (Provo) provides that opportunity."/>
        <s v="A Season of Powerful Women. A Season of Defiance."/>
        <s v="A documentary of one woman's attempt at solo hiking 2,000 miles, in an effort to understand herself and societal expectations."/>
        <s v="David Sedaris' &quot;The Santaland Diaries&quot; starring Matt Crabtree at The Working Stage Theatre in Hollywood!"/>
        <s v="In June, Columbus rock veterans, Watershed, will release and tour behind a new album, BRICK AND MORTAR."/>
        <s v="FRANK, a newborn company, presents Wallace Shawn's famously unproduced,&quot;A Thought in Three Parts.&quot;_x000a_Be FRANK with us!"/>
        <s v="Abby Travis (EODM, Bangles, Masters of Reality, KMFDM) wants to release her new album as a vinyl picture disc and limited edition CD."/>
        <s v="A living memorial for all those dealing with trauma, grief and loss."/>
        <s v="Any donation--big or small--will help us upgrade our studio/rehearsal space into a black box theater and offer even more programs."/>
        <s v="Join in PrincessFrank's conquest of the Rock&amp;Roll kingdom! Pledge your support and help him claim the throne of Rock!"/>
        <s v="A 'tasty' new drama ~&quot;Booker T Washington of Tuskegee, Alabama, dined with the President (Roosevelt) last evening.&quot;~ the White House."/>
        <s v="PS-1A is an adjustable switch mode DC-DC power supply. It is highly compact, breadboard friendly and requires no external component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A sci-fi fantasy 2.5D anime styled series about some guys trying to save the world, probably..."/>
        <s v="Slackers Patent-Pending Magnetic Clip and Cable System, Amazing Sound, Durability and Value Can't Be Beat...AT ANY PRICE!!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Pampa Folks, l'album aux couleurs de dÃ©serts. Le quatuor, crÃ©Ã© en 2015  livre une Ã©nergie brute et prÃ©pare son premier album"/>
        <s v="Help fund the latest Gothsicles mega-album, I FEEL SICLE!"/>
        <s v="Det Ã¤r tio Ã¥r sedan sist! Musikalen Hednadotter med sÃ¥ngarna frÃ¥n orginaluppsÃ¤ttningen sjunger musikalen i Konsertform."/>
        <s v="A photography book that serves as a call to action for Congress to stand up for survivors of domestic and sexual assault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It's time to record my new album. Studio, musicians and arranger are ready, are you coming on this journey with me?"/>
        <s v="Doomsday is here"/>
        <s v="In our 30th year we are relocating to the world famous Choo Choo on The South Side. We will be remodeling the old Station House."/>
        <s v="We are America's first trock band, and we're ready to bring you our first album!"/>
        <s v="Find your pet when it's missing, digitally store pet-related information, and locate pet friend establishments and services."/>
        <s v="The brainchild of Coleman Peterson and Janice Gilbert.  The funding will be used to professionally record the songs."/>
        <s v="A documentary focusing on the Haida Nation's resurgence in the wake of colonization and Canada's Indian Residential Schools."/>
        <s v="A collection of 97 colour photographs showcasing Iceland's spectacular scenery, beautifully presented in 128 page hardcover book."/>
        <s v="Help us exceed our goal to convert the Sidney Auto Vue Drive-In from 35mm to digital. This will cost upwards of $75,000. Thank you!"/>
        <s v="Last May, I created my mission: To reunite the brilliant but (in my opinion) under-appreciated band, the Kinks. I decided to make..."/>
        <s v="LOOKING FOR GOOD PEOPLE to help fund our production of &quot;Good People&quot; with Kia Hellman &amp; Shayne Anderson, directed by Christine Dunford."/>
        <s v="Always know where your precious children are. Let them explore the world freely and in a secure way by using the Kidswatcher."/>
        <s v="A compilation of Guitar Music by composers Darin Au, Jeff Peterson, Byron Yasui, Bailey Matsuda, Ian O'Sullivan, and Michael Foumai."/>
        <s v="R-CON is a wearable that measures running form. Instantly know when your form is breaking down and when you are running your strongest."/>
        <s v="Ashley Bathgate and Karl Larson are raising funds to make the premiere recording of Ken Thomson's brilliant, dramatic new chamber works"/>
        <s v="Three kids try to stop Mazi Mbe's plan to restore Africa to its original state where Tricksters &amp; Spirits ruled_x000a_and Juju was law."/>
        <s v="Our high school theater in Allentown, New Jersey was rad - in 1972. Help us bring our theater into present day and light up our stage!"/>
        <s v="This book is the embodiment of my passion for water &amp; photography, which I hope will inspire you to pick up your camera and explore."/>
        <s v="Turn your iPhone into wearable tech &amp; GoPro. Features: Selfie Stick, Tripod, &amp; Protective Top. Great for everyday carry."/>
        <s v="My new album produced by Paul Curreri is one of the most unique musical projects I have done. Let's finish it before the baby comes!"/>
        <s v="A new play about coming coming home, recovery, and trying to find God in the process."/>
        <s v="Mazedude presents an arranged album of game music, honoring American composers and featuring several guest performers"/>
        <s v="With your help the Tulsa Youth Symphony will have its premiere appearance at the opening of the OK Mozart Festival, June 6th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first international contest to let students shape the future of interstellar travel."/>
        <s v="A fresh twist on survival games. Intense, high-stakes 30 minute rounds for up to 10 players."/>
        <s v="Joe DeVito's first Art Book and original King Kong novellas available in both Limited and Deluxe Editions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A documentary film featuring the World's Largest Rummage Sale and rumination on the Power and Pleasures of Possessions."/>
        <s v="7 billion people &amp; most of us feel alone.  It's time we become emotionally unzipped.  &quot;Unzipped&quot; a new play about men &amp; relationship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Imagine being able to take a performance anywhere! Meet the Theatre Bath Bus - a magical performance space where anything is possible."/>
        <s v="Opera. Short. New."/>
        <s v="An intimate documentary sharing the powerful voices of Seattle's Somali refugees and their search for peace in their new home."/>
        <s v="This Is All Now is putting out a brand new record, and we need YOUR help to do it!"/>
        <s v="Help Off The Turnpike release new music, and set fire to everything!"/>
        <s v="At age 30, my husband Dan died from cancer. Left to recreate my life, I drew a line in my heart; became a nomad. This is a love story."/>
        <s v="Maggie is a deaf girl determined to make a silent film masterpiece. Help us share her story with students across the state of Idaho."/>
        <s v="Limited edition split zine by photographers AdeY and Kersti K. 100 signed and hand numbered copies!"/>
        <s v="The first regional library-touring show from new UK company Librarian Theatre - transforming local libraries into magical theatres"/>
        <s v="Help Chicago-based instrumental group Sioum complete the production of their 2nd full-length album."/>
        <s v="We are a band in need of a vehicle. We just released our new CD and have played almost every venue in town, now it's time to expand."/>
        <s v="Help Galli Theater continue to bring fairytales to children in English &amp; German in our theater and to institutions serving children."/>
        <s v="Documentary book about the lives of disabled people and Chernobyl victims living in governmental institutions called Internats"/>
        <s v="Help us produce an iconic new verse play, set in the year 2020, with virtuoso acting and hauntingly beautiful words and music"/>
        <s v="Your Dog's Best Friend._x000a_Revolutionize the way you care about your pups and brings you peace of mind."/>
        <s v="For one year, two women exclusively ate food produced within Mendocino County, CA. Now, they will write a book about their adventures."/>
        <s v="In case you missed out on this campaign but are interested in owning a Hotblack London watch, please visit www.hotblacklondon.com.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Vaz invades 2 new continents in the Eastern Hemisphere and brings home a Split Single, a Video Documentary and a Live Record from Asia."/>
        <s v="&quot;This is how theater should connect to people&quot;  Margo Jefferson, Pulitzer Prize winning critic"/>
        <s v="Amy Lingamfelter is making an album all about love and she's looking for backers. See see how you can share in the journey!"/>
        <s v="Let the Space Bards abduct you on a quirky musical journey about two aliens struggling to fit in on planet Earth."/>
        <s v="Stuffed waffles made from Dough. Sweet, savory, salty and then stuffed with meats, fruits, and sauces!"/>
        <s v="Its long over due! Help us fund our debut album! We need all our friends and fans support on this! Lets make it happen!"/>
        <s v="A highly charged post apocalyptic sci fi series that pulls no punches!"/>
        <s v="A book/CD by Michael Hearst featuring songs and factoids that celebrate some of the most bizarre (and under-appreciated) animals that roam the planet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I write songs to teach with at two Chicago schools.  The enthusiastic response from my students &amp; colleagues inspired me to do do this!"/>
        <s v="Help me fund the Argonauts! Sculpted by Dave Kidd, based on concept art from Roberto Cirillo, created by Fet Milner and myself!"/>
        <s v="The Star on My Heart, an original play based on a survivor of the Terezin concentration camp, with community outreach for all ages."/>
        <s v="Modern Nomads Journal is an 88 page magazine style publication containing photo stories about Somalis in the Horn of Africa."/>
        <s v="Stars on Stage children's theatre program is in need of 6 new wireless body microphones!_x000a__x000a_#soskidsbeheard   _x000a__x000a_www.apatheplace.org"/>
        <s v="Visual documentation of the endangered IÃ±upiat language, captured in the form of a printed photography book."/>
        <s v="HamRadioNow will produce YouTube video of the complete 2016 ARRL &amp; TAPR Amateur Radio (Ham Radio) Digital Communications Conference"/>
        <s v="The Christopher Battles EP Project will fund professional recording, publicity, and release for this original singer-songwriter."/>
        <s v="Help Legend of Zelda tribute band Master Sword complete their latest heavy metal album: Shadow and Steel!"/>
        <s v="Experience true sound quality and a membership platform that puts you in control of future headphones, features, design and prices."/>
        <s v="3 boys, 1 white dress and a hoover collide in this explosive new play by John Fitzpatrick. Life's a wedding disco. Let's dance."/>
        <s v="ZoÃ« Romano will be the first person to RUN the route of the Tour de France. I will join her to document that adventure."/>
        <s v="Six gay men, emotional baggage, and online dating: what could go wrong? A play about looking for love and finding something better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The Art of the Lift is a crime drama that follows an expert crew of pick-pockets and their attempt at breaking in a new recruit."/>
        <s v="He can never die. He will live forever. He is the last cosmonaut, and this is his story."/>
        <s v="South Florida. Honest &amp; dramatic &amp; engaging journal of overcoming serious illness. This book will keep you reading &amp; laughing. Really!"/>
        <s v="64 Squares is an autobiographical one-man exploration of the internal chess game played to reconcile relationships."/>
        <s v="Build a professional grade Linux CNC control with Beaglebone black and our CNC cape."/>
        <s v="The U.S. women's movement changed the social and cultural dialog_x000a_in this country and Boston was one of the centers of this movement."/>
        <s v="March with the legions against the enemies of Rome in this role-playing game of military adventures."/>
        <s v="A film about Xhosa women in townships of South Africa micro-farming to fight extreme poverty, gain health, and create food security."/>
        <s v="A self published photo book documenting the overwhelming presence of the colour pink, in young girls lives here in the UK."/>
        <s v="DREAM BIG. Explore the universe through STEAM education. (Science, Technology, Engineering, Art, Mathematics)"/>
        <s v="We would like to start a military-themed food truck to serve the Battle Creek/Kalamazoo area."/>
        <s v="Ideal for living rooms and open spaces."/>
        <s v="A community space in Somerville, MA to celebrate the beautiful intersection of sports and creativity."/>
        <s v="Professional actors bring to life the true stories of 5 African-Americans struggling with mental health and their search for healing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The NEW ALBUM from the MOST METAL BAND ON EARTH is here! (WARNING: May cause melted faces and headbanging-related spinal trauma!)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A new work about guilt, trauma, love, and change; this original play tells the story of a boy and a girl who love and lose each other."/>
        <s v="Get VR to Everyone with Mailable, Ready to Use Viewers"/>
        <s v="&quot;Thief,&quot; a one man touring show, a theatrical experience portraying a supernatural story about the 3 days Jesus spent in the grave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Our goal is to help educate the world about jazz and its components; how it relates to love, romance, and success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The is the ultimate guide to applied Eastern philosophy, martial arts, and the path of the warrior from a scientific perspective."/>
        <s v="&quot;A short, nasty and razor sharp play in one of Toronto's hottest new &quot;off-off Broadway&quot; style venues."/>
        <s v="The Steamboat Van Clan is a group of three young ski competitors following their dreams and documenting their adventures along the way."/>
        <s v="214 is a photobook about the local hip hop culture in Dallas, Texas between 2012 and 2014 by photographer, Mariah Tyler."/>
        <s v="When a ruthless hit-man is 'denounced' from the mafia, his old enemies declare war."/>
        <s v="South Florida roots country/rock outfit's long awaited debut record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ncient Greece. Giddy, champagne soaked debauchery celebrating the Trojan War's end leads to a shocking and deadly surprise."/>
        <s v="Miles, a team of citizen scientists is reaching for the moon. We've bootstrapped our way to the top and now we need your help."/>
        <s v="Lee Malone has been chosen by Converse Rubber Tracks! Help get us to the Rubber Tracks recording studio in Brooklyn &amp; cut a 7&quot; EP."/>
        <s v="A new play by Matthew Gasda"/>
        <s v="First Love/Worst Love is an examination of love and its mutability, as expressed through twelve stories and five actors on one stage."/>
        <s v="A travel series hosted by touring musicians that profiles a different American city in each episode."/>
        <s v="A raw, honest encounter of my colourful journey trying to escape accepting I had Epilepsy &amp; how I found my super powers along the way"/>
        <s v="Protect The Dream is preparing to record their debut album 8 years in the making. Lets make it happen Kickstarter!"/>
        <s v="Ever wanted to own something made out of carbon fiber? Now you can!"/>
        <s v="Help us finish a documentary about four teens coming-of-age in a small, rural Mexican town that has suffered 50% migration to the U.S."/>
        <s v="Hummus-mediterranean diet, real food, organic, vegan, kosher._x000a_An original great health oriented street food in Santa Fe NM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We are in the final stages of the creation of our 4th record, The Separation Effect. our most passionate record to date."/>
        <s v="A gritty, noir tabletop RPG with a fast-paced combo-based battle system."/>
        <s v="Two great political plays, separated in authorship by four hundred years but united in their urgency."/>
        <s v="Old Hat's new production explores the bleak culture of war and the cosmic powers of guilt and imagination in Shakespeare's tragedy."/>
        <s v="A dark comedy about two girls, one knee, and the 1994 Olympics. Help us make sure &quot;Tonya and Nancy&quot; rocks!"/>
        <s v="Three ladies starting a small bakery/toast bar concept @SmorgasburgLA.  House made pastries and bread using local and fun ingredients."/>
        <s v="London, 1937. Top-Secret docs are missing. So, too, is Agent Adler! Intelligence has 7 hrs to find him. Deduction, Deception &amp; Action!"/>
        <s v="A father loses his family in a freak plane crash and goes on to murder the air traffic controller he holds responsible."/>
        <s v="19 TheaterstÃ¼cke des Schnuppe Figurentheaters bei einem GroÃŸbrand zerstÃ¶rt - bitte unterstÃ¼tzt uns, den Wiederaufbau zu finanzieren"/>
        <s v="Hope and Inspiration.  That is what this project is all about. In the midst of a dark and broken world our stories can speak life."/>
        <s v="28mm Fantasy Miniature Range in leadfree white metal: Orcs, wolves and more.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Less than one week to PLEDGE YOUR SUPPORT for THE FAMILY BUSINESS as the band raises funds for the next full length rock album."/>
        <s v="We're looking to raise money to continue bringing Brooklyn the vanishing art form of marionette puppetry."/>
        <s v="A short film documenting the inspirational life of Mrs. Fukuoka, a tsunami survivor helping to bring hope back to her community."/>
        <s v="A beautiful book of Polaroid photographs which celebrates the beauty, diversity, and distinctive character of Colombia"/>
        <s v="A surgeon's call for today's Christians to practice biblical compassion. Pre-order now and turn the tide towards the model Christ gave!"/>
        <s v="So The Story Goes is the upcoming album from &quot;Just Joe&quot; Altier."/>
        <s v="We've been hard at work crafting our next batch of songs, and we need your help to record it!  Have a look at our quick witchy video!"/>
        <s v="Iran does not adhere to International Copyright Laws. Please help me publish a Persian translation before it is illegally translated."/>
        <s v="One of the most popular American plays of the last decade comes to London for its international premiere. Festive and bittersweet."/>
        <s v="I am traveling across the entire USA documenting cocktail culture to publish a stunning hard cover photo book of the resulting work."/>
        <s v="Dice forged from stone one by one entirely by hand for demanding Gamers and Collectors."/>
        <s v="A dramatic hip-hopera, inspired from monologues written by the performers."/>
        <s v="Two actors, one bookie and a very bad day.  Judi Dench is Cool in Person is fast, funny and only a little bit nasty."/>
        <s v="Pre-order Crushed Out's new album TEETH &amp; support the pressing of 12&quot; vinyl records. Release date; Sept. 16, 2014."/>
        <s v="Bibo Barmaid is a smart cocktail self-serve machine that creates expertly crafted mixed drinks at home with the touch of a button."/>
        <s v="Photographs capture fleeting experiences, where childhood is our past and adulthood is our future. In between. On the verge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FACING EAST, a dramatic new musical, follows an upstanding mormon couple facing the suicide of the gay son. Help us bring it to London!"/>
        <s v="Actors creating more theatre in Brighton. A LOT MORE. Classics, contemporary, new writing, Shakespeare, foreign translations and more."/>
        <s v="The Saltbox Theatre Collective is a brand new not-for-profit theatre company in Illinois."/>
        <s v="3 best friends balance their work, personal and private lives while finding time for their imaginary friends (who are 3 puppets)."/>
        <s v="Help fund the new record by independent alternative rockers FOUR STAR MARY &quot;PIECES&quot;"/>
        <s v="Join 5 high school teachers in the lounge of every high school in America.  Hear what they never say in the classroom.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Our first full length album, One Eyed King, is an overdriven roadtrip through the heart of darkness. Rocknroll with a reading problem."/>
        <s v="Death Valley will be the first photo book of Andi State"/>
        <s v="Help All Puppet Players perform it's 2015 season in a beautiful 200 seat theater for an entire year."/>
        <s v="We made 'Do It Again,' a film about my quest to reunite the '60s rock band, The Kinks. Now we need help to show the film off at festivals."/>
        <s v="KATA's debut album 'The Rising' is ready for your ears, now all we need to do is press the vinyl. That's where you come in!"/>
        <s v="Walmart decided they wanted our space, so we had to move to a new theater. Help us make it an awesome space by painting it all black!"/>
        <s v="We're going back into the studio this spring to record a new album.  You've heard some of the new material at recent shows.  Be a part of the process!"/>
        <s v="&quot;Small Steps are Giant Leaps&quot; is about reminding parents that to our kids this is a new and exciting world just waiting to be explored.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A sweeping portrait of daily life in Taranto in an effort to raise awareness and preserve its cultural and architectural heritage."/>
        <s v="In 2016, KO Theatre presents a world premiere play in Toronto, ON about faith, home, and the secrets we keep from those we love."/>
        <s v="Somos... Podemos... Amamos... Nuestra muralla, nuestra utopÃ­a. Que el amor sea el lÃ­mite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Conceived at NASA JPL, FireSat is a satellite-installed sensor constellation for the near real-time detection of global thermal events."/>
        <s v="The Blind Owl in co-production with Halcyon Theatre will stage &quot;dirty butterfly&quot; a voyeuristic drama by Britain's debbie tucker green."/>
        <s v="Battle Stage Plays is seeking to raise funds to cover developmental costs and move closer towards touring our dynamic hit stage plays."/>
        <s v="A true David vs.Goliath story about a young adult battling the U.S. health care system to survive and become an advocate for change."/>
        <s v="&quot;Let's Brighten It Up&quot; will be a seven song EP of originals heavily inspired by music from the 50s and 60s"/>
        <s v="At the end of October 2016, 2nd Story will be moving from its current office space to a storefront space in Albany Park, Chicago, IL."/>
        <s v="Wake Up Call is a comedic play about a group of hotel employees working on Christmas Eve."/>
        <s v="My debut full-length album. This album will be a new direction as we hope to capture the worship that happens when you're at camp.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We make stylish sports clothing from LED jackets to backpacks and LED arm bands.With our LED technology you're sure to be seen in style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We are fundraising to create a Dublin based circus training centre for public and professionals to learn, upskill, perform and teach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Known for producing gritty new work, TheatreFIRST presents an exciting new romantic comedy by the hottest playwright in the country."/>
        <s v="After being officially selected for the 2015 FringeNYC Festival, we are looking for your help to put on this new and exciting play!"/>
        <s v="Help me search for the lost ruins of the UK. A unique guide to  lesser known and somewhat known ruins of Britain."/>
        <s v="An RPG about mortal servants of the Horsemen of the Apocalypse deciding to not end the world."/>
        <s v="Radio show meets interactive novel, accompanied by live foley, music, and audience participation. YOU choose what happens next!"/>
        <s v="Help Layla the Wolf fund the printing and releasing of our first E.P. Release called &quot;Sugar&quot;."/>
        <s v="Tinker Tie is a fully programmable, hackable Arduino-compatible RGB LED bow tie that can last over 20 hours on a single charg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Help this Soulful &amp; Cinematic Glitch-Pop Songwriter Bring her Music to the World!  (And your Ears:)"/>
        <s v="A thrilling 'steampunk' reworking of the infamous gothic horror novel by a powerhouse ensemble will leave you begging to be bitten."/>
        <s v="Then &amp; Now is the 1st Solo album from me Ian Stewart. To learn more about me, my music, and my life visit www.ianstewartlive.com"/>
        <s v="A parody of old school RPGs where you are a new Dark Lord on a quest to amass monsters and allies on your sid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Help us bring our production of Campo Maldito to New York AND San Francisco!"/>
        <s v="An album you can bring home to mom."/>
        <s v="Please help us record our first album, which will contain an exciting collection of works, old and new, for large guitar ensemble!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he first navigation system, usable by each means of transport, that will take you wherever you want without thinking about the route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Project Nintendo. A big honkin' game cartridge sleeve and two awesome 12&quot; breakbeat vinyl records and a POSTER inside!"/>
        <s v="Dial up your performance with UB Fit: 1st wearable resistance technology that allows you to tone muscles while doing a cardio workout"/>
        <s v="Use Little Occhio to see and share the hidden secrets of nature. Capture, share awesome photos, works with iPhone/Android/tablets."/>
        <s v="Support Keith in his journey from unemployment to Off-Broadway in the triumphant return of I GOT FIRED: A SORT-OF-TRUE REVENGE MUSICAL."/>
        <s v="Monitor your actual UV exposure in real time and get notified when it's time to get out of the sun or when to reapply your sunscreen"/>
        <s v="Animated Music Videos that teach kids how to read."/>
        <s v="A modern telling of the Greek myth. Sisyphus defies the Gods and attempts to change the world order... but can he overcome his fate?"/>
        <s v="Telefuture, a record label sharing 80's inspired electronic music, wants to release some incredible albums on various physical mediums!"/>
        <s v="ANIMATING the most INFAMOUS Math Courses in America and TRANSLATING them for the mathematical underdog!"/>
        <s v="ABC cards include definitions, shapes recognition, robot tangram, a binary concentration and color memory games! Made in the U.S."/>
        <s v="A book about a school bus converted into a living space, and the adventure shared by friends on its maiden voyage."/>
        <s v="'StonyCold', a Kansas-based 80's Rock Band, is recording their first all-cover tunes CD, 'Back To the 80's With StonyCold!'"/>
        <s v="Our hope is to re-release this 2007 Kiss Kiss cult classic &quot;Reality vs the Optimist&quot; on vinyl as was always our intention."/>
        <s v="Want to be LORD OF THE GOATS? Start building your herd using thievery, magic, bombs and mostly goats."/>
        <s v="Help INTOTHEWOODS.TV purchase audio and video gear, lighting and BACK UP HARD DRIVES"/>
        <s v="&quot;Guard your passion as if your life depended on it, for well it might!&quot;_x000a_Join Nightingale in her journey through the Poison Garden."/>
        <s v="A Sci-fi play in several vignettes that will narrate an alternate history in the mid-20th century."/>
        <s v="Be part of bringing this witty, engaging &amp; important play by award-winning writer Silva Semerciyan to London's Theatre 503 this summer."/>
        <s v="A collaborative, electronic journey helmed by producer Christopher Bingham and guitarist Carlos Montero."/>
        <s v="This movie will be the S3qu3l to Thr33 Days Dead, which premiered on SyFy and was the focus of SyFy's &quot;Town of the Living Dead&quot;."/>
        <s v="Spring Theatre has recently found a new home in the heart of Winston Salem. We need your help for an up-lifting up-fit!"/>
        <s v="A new Pocket Vinyl album focusing on all things about death: what it is, feels like, leads to, and how the idea of God fits into it."/>
        <s v="Instrumental Post-Rock meets Progressive Rock &amp; Cinematic atmospheres. Get your dose of blissful guitar tones, grooves &amp; live strings!"/>
        <s v="Worldâ€˜s First Heated Leather Jacket _x000a_with Integrated Bluetooth System,_x000a_Handsfree Set (Microphone and Speakers)_x000a_and Cellphone Charger."/>
        <s v="Journey with Bible Bear through each of the books of the Bible, exploring stories while learning verses, songs, and preschool concepts!"/>
        <s v="Butch County is a hard rockin bunch of girls and boy-girls from Austin.  Help us show San Francisco  Pride how we do it in Texas!"/>
        <s v="Dorothy Parker's unforgettable characters come to life onstage in &quot;Might As Well Live&quot; at the 2015 Hollywood Fringe Festival."/>
        <s v="Set in a beautiful but desolate world, we see how loneliness can lead to friendship in unconventional ways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An arts and craft beer theater showcasing local talent, locally crafted beer and providing performance and rehearsal space."/>
        <s v="I'm recording the music of my uncle, Legendary trumpeter Clifford Brown. Had uncle Cliff lived, how might he revisit his music today?"/>
        <s v="Realtime feedback for swim &amp; triathlon training! Visually monitor pace &amp; intervals to improve fitness. For swimmers &amp; triathletes."/>
        <s v="Equus is the story of a psychiatrist treating a teenaged boy who blinds six horses with a metal spike."/>
        <s v="Saltmine Theatre Company present Beauty and the Beast:"/>
        <s v="IAM TRYING TO TAKE MY DEBUT PLAY BROKEN BISCUITS TO EDINGBURGH FESTIVAL 2015 AND REALLY NEED SOME FUNDING TO HELP ME ACHIEVE THIS GOAL"/>
        <s v="Two stories by Anton Chekhov adapted for the stage and performed back-to-back in a stunning live theatrical performance."/>
        <s v="When the gods of religions and days passed return to our modern world, humanity must fight for its survival and future."/>
        <s v="We are a company of crafted and trained actors, writers and directors dedicated to the principles set by the legendary Group Theatre."/>
        <s v="Groundbreaking queer theatre."/>
        <s v="The epic adventure of a 33 year journey surviving 4 open heart surgeries- emotionally powerful. Graphic. Honest. Funny"/>
        <s v="&quot;Into the Woods, it's time to go!&quot; purple light presents a reimagined take on Sondheim and Lapine's musical masterwork.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A stunning musical story, telling of the triumphs and struggles we experience through our relationships with life, friends and lovers."/>
        <s v="With content created in Iceland, Silver Hour is a book of photographs, journal entries, and drawings about light and the landscape."/>
        <s v="Joel is writing a novel when his fiancÃ©e Helena dies. Believing his writing suffers when he is not in love, Joel ends up dating very different women."/>
        <s v="The first CD of chamber music composed by John Leupold to be released on PARMA records. The album features solo, duets, and a quartet."/>
        <s v="New music and arrangements, amazing sound, brass chamber music at the highest level!  Be a part of our community!"/>
        <s v="To support the media blitz for their brand-new album, the band is offering a Kickstarter-only EP and other amazing premiums."/>
        <s v="Seat of the Pants mounts our first show in a black box space that could become permanent; can you help us excel and seal the deal?"/>
        <s v="Joe Rut captures his eccentrically funny and moving songs live with an 8-piece band + special guests.  Help him release it!!!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Don't kill me until I meet my Dad"/>
        <s v="Influenced by Little Dragon, J. Dilla, Erykah Badu &amp; Beach House, this genre-defying record fuses hip-hop, soul, pop and electronica."/>
        <s v="The Spotlight Youth Theater is a program where every participant has a moment in the spotlight."/>
        <s v="We're mounting a theatrical adaptation of Lord of the Flies completely student directed, produced, designed, managed and performed."/>
        <s v="A theatrical play on Alzheimerâ€™s and the challenges of loving a person who keeps disappearing."/>
        <s v="A production company specializing in small-scale musicals"/>
        <s v="One man, one monster, one unforgettable act of violence. This is the story of the worldâ€™s most notorious terrorist. It is going to USA"/>
        <s v="Help Prospero take its Dark Retelling of the &quot;Red&quot; story to Edinburgh! The Forest breathes and waits...will you join us?"/>
        <s v="Finally Stagelights will have a space of our very own!  Be a part of this exciting new adventure in Greensboro!!"/>
        <s v="Remarkably devoted, Mayra is single-handedly sourcing small farm, single-origin coffee from her rural village in Honduras."/>
        <s v="The BBQ Daddy will be Filming the 1st episode of the Next Hit series to come to Network Television &quot;Bailout My Cookout&quot;"/>
        <s v="A simple way to learn and teach complex astronomical concepts. Awesome educational experiment, class demo or desktop display."/>
        <s v="Automatically opens your garage door when you come home. Open, close, and monitor your garage door from your phone."/>
        <s v="Perception. Impulse. Love. The Enso Theatre Ensemble presents Jane Austen's &quot;Pride &amp; Prejudice&quot; like you've never seen it before."/>
        <s v="TSOLife is a revolutionary digital platform that allows users to record a personalized legacy to leave behind for future generations."/>
        <s v="Outland Warrior is my first solo musical project, featuring songs written by me and recorded at my home studio."/>
        <s v="A new radio show focused on short fiction produced by Louisville Public Media"/>
        <s v="A new work inspired by the classic novel and created by Dallas teens under the direction of professional artists."/>
        <s v="So we've recorded a 5-song EP with a 2-time Grammy winner, but we need to raise the  $$$ to mix, master and press it to CD and vinyl!"/>
        <s v="Unfiltered + uncensored radio hosts Kris and Berman, create an adult animated series based on the mock lives of prank call characters."/>
        <s v="I am so excited to be recording my debut EP called &quot;A Sign of Weakness&quot; as well as shooting a music video for the title track!"/>
        <s v="Giving the best tech access and tools to Bayview Hunters Point youth - developing the next generation of tech savvy youth who excel!"/>
        <s v="Making using the serial terminal on the Raspberry Pi as easy as Pi!"/>
        <s v="Meet Dani, a 9 year old battling leukemia. This witty musical inspires us to believe in the indomitable power of human imagination."/>
        <s v="A new concept in bike light safety, protecting cyclists from being hit in the side. Bright, amber sideways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Be a part of helping The Early Reset finish their new 7 song EP."/>
        <s v="Descend into the dark world of steampunk noir in this thrilling new play, written by Maggie Lee and directed by Amy Poisson!"/>
        <s v="BRAIN DEAD is going to record their debut EP and they need your help, Bozos!"/>
        <s v="We are ready to make our first full-length album, and with your help, we can make it happen!"/>
        <s v="A Theatrical Production Celebrating the Lebanese Culture and the Human Spirit in Time of War."/>
        <s v="Inspired by real life interviews 'In My Head' is a new play exploring the lives of those living with a mental health condition."/>
        <s v="Like records? We do, too! Help this Los Angeles based rock 'n' roll band get their new album out on vinyl!"/>
        <s v="Le projet vise la crÃ©ation dâ€™un lieu de rÃ©sidence, recherche et formation dÃ©diÃ© Ã  l'art vivant, l'image et la narration."/>
        <s v="LPLC Board; A powerful, low cost, ultra low power microcontroller development board with template software and online tutorials."/>
        <s v="We've got a new record, Slick Machine._x000a_We want to release it and tour the US to support it, but we need your help to make it happen."/>
        <s v="Dickhead is a play about one man's struggle with the dicks in his head. If you want to know more stop being a twat and put out...please"/>
        <s v="Join the Sic Vita family and lend a hand as we create a new album!"/>
        <s v="Kenema is a stunning portrait photography book by British Photographer, Peter Dibdin, capturing community life in Kenema, Sierra Leone."/>
        <s v="We are heading to the studio to create our second album and we want you to be right there with us!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Sheet Music portfolio of comedic tour-de-forces, intricate ballads &amp; more...launched live with a power-house Nashville-cast Concert."/>
        <s v="My one-woman show invites audiences to join me on my path to pregnancy as I share my neuroses, challenges and revelations."/>
        <s v="Our [NEW ALBUM]  is 95% complete, what we need now is the funds to be able to tour and promote it nationwide. Better Than The Beatles Not Quite Disney"/>
        <s v="Hey there! I have new music recorded for my 3rd CD but  need to raise a few more bucks to finish the artwork &amp; pressing. I'm so close I can taste it!"/>
        <s v="Acknowledged songwriter looking to record album of new songs to secure a Publishing Contract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A street level, film, photographic representation of the character of the City of Roses, from a native Portlander's honest perspective."/>
        <s v="Universal organic liquid seasoning brewed all natural from lupine, oat, salt and water for soups, salads, stews and more"/>
        <s v="The story of Jadab Payeng, an Indian man who single handedly planted nearly 1400 acres of forest to save his island, Majuli.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Hi, my name is CiarÃ¡n May &amp; i'm a photographer from Co Fermanagh, Ireland. With your support  we can bring this wonderful book to life."/>
        <s v="A creative art therapy project for Syrian children. Romeo &amp; Juliet are lovers separated by war. Romeo in Jordan &amp; Juliet in Syria."/>
        <s v="Five Programs of Benjamin Britten's vocal works featuring over 20 extraordinary vocalists and pianists."/>
        <s v="A subversive parody about the two people for whom the hills were NOT alive with THE SOUND OF MUSIC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A psychedelic post rock masterpiece!"/>
        <s v="A comedy about a Christopher Walken Club.  This show was chosen to perform in DC!  Help the production get to our nation's capital."/>
        <s v="Hey everyone! If you don't already know, we're Culprit, a 4-piece rock band from Los Angeles &amp; we are in dire need of a new tour van!"/>
        <s v="Keep It Spinning! Is an after-school, six week workshop, during which students create an musical based on on an overarching theme."/>
        <s v="Part ghost story, part cautionary tale, Holocene is a play about the end of our world, and the beginning of another."/>
        <s v="Comedy series about three introverted roommates coping with single life, secret resentments, and loudmouthed extroverts."/>
        <s v="The world premiere of a play, a true story about love, loss, and a man reaching back in time as the only way to move forward."/>
        <s v="What would you do with the time ticking and the pressure building to make a choice?! Find out what happens in this hilarious new play!!"/>
        <s v="A self-published photobook starring the Puffin and the Gannet and the islands they live on; Skokholm Island (Wales) and Helgoland."/>
        <s v="Four Directors.  Four One Acts.  Four Genres.  For You."/>
        <s v="A teenager named Charlie discovers something new about himself while coping with the loss of his father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Play a KEY role in Venus On Fire's success - Working with a World Class Producer to make a memorable EP."/>
        <s v="We have some great new songs and want to record a special edition 4 song EP as our next Eric Stuart Band release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Embarking on a Summer Tour to spread their message of cherishing your unforgettable memories through nostalgic rock music."/>
        <s v="Tony-Award Winning Play, The History Boys brought to you by the Independent Student Production Company Narrative Series: Page to Stage!"/>
        <s v="The US premiere of the controversial new Polish play the authorities don't want you to see, staged by an award-winning director.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We have the Blackbox Fellowship at Boston Playwright's Theatre, now all we need is your support to produce Kevin's new play!"/>
        <s v="SYLVIA is a modern romantic comedy about a marriage and a talking dog. Directed by Jeanna Michaels. January 12 through January 29, 2017"/>
        <s v="Support an outstanding cast of actors to take on a professional production of a masterpiece of modern theatre"/>
        <s v="Pickerington Community Theatre is seeking donations to purchase a Pipe &amp; Drape system to increase staging possibilities for the company"/>
        <s v="Publication of an award-winning photographic series that explores the endless and beautiful dance between creation and destruction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launch a FREE guide that can help activists &amp; community organizers leverage social media tools for change like never before."/>
        <s v="Our tour van died, we need help!"/>
        <s v="Queen Kwong is going ON TOUR to London and Paris!"/>
        <s v="We're aiming to launch a production involving circus performers, musicians and artists in a new space, creating a night of live art."/>
        <s v="Wildcat Strike is looking to complete it's second full length album, titled &quot;Digital Age&quot;, and we want you to be a part of it!"/>
        <s v="Help Quiet Oaks record their debut album!!!"/>
        <s v="We want to release an album of choral music by acclaimed Finnish composer Jaakko MÃ¤ntyjÃ¤rvi in 2014"/>
        <s v="Support Swansea's youngest theatre company Critical Ambition, in their co-production of BLINK with Volcano and The Other Room."/>
        <s v="We're recording our debut album: a CD of the string quartet and clarinet quintet by Stephan Krehl for the Naxos label"/>
        <s v="Staged Right Theatre Company is putting on its first season this year, and we need your help with raising money to put on four plays!"/>
        <s v="A new one-man play by Giles Roberts, shining a different light on the very human cost of war *IDEASTAP UNDERBELLY AWARD WINNER 2015*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Donâ€™t miss Golden Threadâ€™s new family-friendly play with live music about Ziryab, the 9th century musician and cultural trailblazer!"/>
        <s v="Eight creatives visited Japan. This is a unique photo-book of their separate but collected experiences."/>
        <s v="A documentary about artists who embrace the antiquated postal service and use it to send beautiful pieces of mail art across the globe."/>
        <s v="This is it! The new Sam Lyons album #3. Help me make it happen by pledging today - pre-order the CD and other cool stuff right here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The Vandies make pop rock in glorious Portland, Oregon. Help us fund our first full length album!"/>
        <s v="Building an open source Bussard fusion reactor, aka the Polywell."/>
        <s v="AX Nation's goal is to develop, highlight, and connect black business leaders across the diaspora with skilled software developers."/>
        <s v="KCS seeks your support to off-set the cost of assembling a professional 25 piece orchestra for two choral performances."/>
        <s v="The Red Herring is a new play full of wickedly fast dialogue, a joke for every sentence, and more puns than you can shake a stick at."/>
        <s v="A new play exploring themes of reverence, belief, and certainty. _x000a_&quot;Because what is is, and what is cannot not be...&quot;"/>
        <s v="Cub Country is mastering our final 10 song recording and pressing it to 12&quot; vinyl with beautiful full-color original artwork."/>
        <s v="A musical, by Louis Lagalante and Patty Hamilton, that explores loss and the different ways we can choose to move on from it.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one-woman play based on Lizzie Borden who was accused of the brutal hatchet murders of her father and step-mother.  Workshop Oct NYC."/>
        <s v="A rare  production of World acclaimed playwright Howard Barker's groundbreaking &amp; provocative 'The Castle'."/>
        <s v="The Curse of the Babywoman is real â€” and it is coming to FringeNYC this August."/>
        <s v="Genuine, no cliche Cop dramedy. Stories based on Adam's time as a Constable. What really goes on? Think you know the Police? Find out."/>
        <s v="When a man can't find love, his Google GLASS does the searching for him. A short film shot with Google Glass."/>
        <s v="&quot;Stories are where you go to look for the truth of your own life.&quot; (Frank Delaney)"/>
        <s v="Join forces with the Patagonia Winds to commission a new wind quintet to premiere at the 2015 National Flute Association Convention!"/>
        <s v="Limited edition 2x12&quot; vinyl pressing of our latest album &quot;Who Do You Think We Are?&quot;"/>
        <s v="Corners Grove is a coming-of-age play about leaving home, gender identity and the death of Whitney Houston; will benefit Win NYC.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BSA is headed to Nashville, TN USA to record our first album at the historic Welcome to 1979 Studio. Come re-write history with us..."/>
        <s v="A carousel has spun since 1925 in a small town in NY. It once inspired Rod Serling and has since become a portal into the Twilight Zone"/>
        <s v="GTP has been protected financially by The Director since 2012. Now it's time for the community. Do you want GTP? Are we worth it?"/>
        <s v="Imprisoned in an unfamiliar reality with strange new rules, Dan Everett struggles to find meaning and reason in this sci-fi noir short."/>
        <s v="&quot;Overtime&quot; is a 15 minute horror film about a man haunted by the memories of his past during a graveyard shift at his factory job."/>
        <s v="Would anything change if women were in charge? Book Clubs, readers, and critics herald the latest by award-winning author, Aguila."/>
        <s v="Vibrant contemporary political theatre, exploring the professional and human impact of the growing corporate culture in education."/>
        <s v="Soul Easy recording our first full length CD.  Inspired by lots of friends and lots of good times."/>
        <s v="Ryan has a higher sex drive than you. He also has cerebral palsy. Join him for his hilarious and poignant new solo show!"/>
        <s v="Better Beanie is the new therapeutic wearable designed to assist you while keeping your hands free."/>
        <s v="A young cancer survivor embarks on a cross country railroad adventure while writing her memoir through letters."/>
        <s v="Power Go es una linea de cargadores solares para dispositivos mÃ³viles, amigables con el medio ambiente y de bajo costo."/>
        <s v="A humorous, touching play about the joys and challenges of a married couple's tender, yet intense relationship &quot;Love is never random&quot;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No magic show has ever integrated theatre arts like this.  World of Paradox is designed for all audiences and is interactive in nature."/>
        <s v="Bring a touring character education play about making wise choices to elementary students in Kentuckiana. Vote Kylie for President!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Journey behind the lens of the legendary Jini Dellaccio, one of the first women rock â€˜nâ€™ roll photographers."/>
        <s v="We're turning an old yogurt shop into a live theater in downtown Charleston.   Please help us hang our sign!"/>
        <s v="Pollyanna just completed an extremely successful run of this new educational play and wants to tour to more under-served communities."/>
        <s v="Help us raise the funds to film our pilot episode!"/>
        <s v="The spatiotemporal boundaries between a manâ€™s life, and that of his father dissolve. A reflection on experience, image, and memory."/>
        <s v="Your ticket for an adventure in STEREOPHONIC, INTERSTELLAR  HI-FIDELITY_x000a_w/ your crooning Star-Captain, Jody Mulgrew. Pre-Order Today."/>
        <s v="7Horse is a new band with a self-funded album and a show they want to rock in your town!"/>
        <s v="A backpack with a built in solar panel to charge any USB device. Includes removable battery pack, USB cable, and 7 different adapters!"/>
        <s v="A quick-witted original comedy that follows a group of eccentric friends as they attend an engagement party gone terribly wrong!"/>
        <s v="What is destiny? Explore it with us this August at FringeNYC."/>
        <s v="The world premiere of an endearing play about love, friendship, men's styling putty, Dungeons &amp; Dragons &amp; our capacity for forbearance."/>
        <s v="On Sunday November 8, 2015 our food truck burned to the ground. Please help us get rebuilt."/>
        <s v="Vous aimez le rock fort ? Aidez les Beat Cheese Ã  produire leur premier album ! Do you like cheese? Help us produce our first album!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We're now raising money to produce a music video. Those who donate get a vote in deciding which song!"/>
        <s v="Breaking the American Indian stereotype in the American Theatre."/>
        <s v="The next phase of the evolution of Hygienic Art is the building of New London's first amphitheater, a covering for the Art Park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Kentucky Knife Fight is making a music video for the release of their new song, &quot;Love the Lonely.&quot; Raising money for production costs."/>
        <s v="The World's First Wearable Battery Backup - wireless, modular, flexible, and ultra-lightweight! Click, charge, go!!!"/>
        <s v="A mobile tech lab with cutting edge maker tools that travels to schools to offer free creative workshops for school age kids."/>
        <s v="A world adventure to seek culture and inspiration through art. Putting a visual documentation of our journey into a book."/>
        <s v="An ambitious multiplayer game set in fantastical medieval world where you must defend your castle while attacking others to gain ranks!"/>
        <s v="In celebration of THE MEDEA PROJECT: THEATER FOR INCARCERATED WOMENâ€™S 25TH ANNIVERSARY Brava Theater  presents â€œBIRTHRIGHT?&quot;"/>
        <s v="In October, we plan to premiere Oedipus Revenant, a historically grounded horror adaptation of Sophoclesâ€™ classic, Oedipus the Tyrant."/>
        <s v="&quot;Cut Out&quot; tells the story of a young woman who befriends a neighborhood teen and finds herself involved with gang violence."/>
        <s v="How do you retain a sense identity after losing your home, your family and your country? Leftovers is a play about refugees in Nairobi."/>
        <s v="This short film will inspire young adult cancer survivors to share with others the wisdom they have gained from their cancer journey."/>
        <s v="Mission to launch a vintage Action Man and Space Capsule into space and film from his birthplace in UK to mark his 50th Anniversary."/>
        <s v="Bringing David Lindsay-Abaire's award-winning story of our times to the East Bay."/>
        <s v="A digitally dependent Josh, is forced to coexist with his promiscuous problematic cousin Wes, and face his fears of a human connection"/>
        <s v="The dream to own a food truck, rolling wherever the army sends me, hiring other military spouses and veterans alike! Giving back!"/>
        <s v="â€œSuddenly Split &amp; Swiping Overâ€ is a sassy and heartfelt one-woman show about ending a longterm relationship and starting over."/>
        <s v="The Violet Tone is heading to California but we need your help!  We've been at this for years and finally have a shot!"/>
        <s v="In The Dudleys! family memories are brought to life as a malfunctioning 8-bit video game. Press Start."/>
        <s v="New songs have been popping out of Mark Donato for years now and he's got a large, squirming litter of them in need of triage.  Help!"/>
        <s v="Glass Cloud tour dates are already beginning to pile up. They are turning to YOU to help get them from town to town."/>
        <s v="We ended the Seattle Geekly podcast back in mid 2011, We've been thinking of bringing it back but we need help monetarily."/>
        <s v="By day we perform Acts of Kindness, by night we perform free theater, all sustained by the love of our neighbors, not ticket prices."/>
        <s v="A one woman show about the challenges of being a feminist in a digital age. Touring 6 UK cities. Now with Stretch Goals!"/>
        <s v="Eleven songs, the accumulation of several memorable occurrences in a sleepy town; stories of fiction &amp; fact."/>
        <s v="Ugandan Filmmaker and Activist Kamoga Hassan's new documentary follows Ugandan LGBT asylum seekers asking the question &quot;Where is home?&quot;"/>
        <s v="A London flat, two stories play simultaneously. Irish mapmaker 1821, Iranian artist present day. Each senses the other. Worlds collide."/>
        <s v="Familiar Strangers follows the journey of a community of people living homeless on the streets in and around Tompkins Square Park."/>
        <s v="I am working on a book about what people do when they visit Masada, an ancient fortress in the Judean desert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Manylabs aims to help support 20 new residents working on open, low-cost, accessible tools for science and science education."/>
        <s v="A staged reading for &quot;Lucy &amp; Vincente&quot; in NYC. A new play about Lucille Ball &amp; Vincente Minnelli in Hollywood, 1953."/>
        <s v="This is a book of letters. Letters to our body parts."/>
        <s v="World's Smallest customizable Phone &amp; GPS Watch for kids !"/>
        <s v="Six Spartanburg-based professional actors perform A Midsummer Night's Dream outdoors in downtown Spartanburg."/>
        <s v="Brazos Valley TROUPE is taking an original work, Truth AND Consequences, to the Texas Nonprofit Theaters 2014 Youth Conference"/>
        <s v="I'll be launching a small model TARDIS into (near) SPACE and filming the ascension and descension as a mini-documentary for YouTube."/>
        <s v="Mongrel is looking to hit the studio once again in June so we can bring you a new cd later this year and we need your help!"/>
        <s v="An action racing game for iOS. Set in a steampunk world, players battle their way to the finish line on customizable rocket engines!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Honest is an exciting and dark new play by Bristol based writer Alice Nicholas, touring the South of England and London this October."/>
        <s v="When a rich girl fakes destitution so she can audition for a homeless talent show, she bridges our wealth gap with a tragic love."/>
        <s v="Chocolate Truffles &amp; Sweet Treats handcrafted the European traditional way.  One bite and you will always want to eat dessert first!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Help Lust Control Kickstart their first cd in 20 years!!  To be mixed by Rocky Gray (Living Sacrifice, Soul Embraced, Evanescence)!!"/>
        <s v="Faces of Yoga is a series of uncomfortable photos of people in strange positions. The photo book will be ready for the holiday season!"/>
        <s v="48 hours of deck screws, dry wall, hard hats and needed renovation to help the Jayhawk rise from the ashes."/>
        <s v="A Dungeon World campaign setting that takes place after the end of the world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Connected, heating, premium quality and comfortable leather sneakers - hand-crafted in France."/>
        <s v="A photobook of young dancers and their inspiring stories, photographed in beautiful and unique locations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Nashville independent singer/songwriter Jameson Elder making a new album! Check out the video to preview the single &quot;Take Me Back&quot;!"/>
        <s v="Mexican Style Food Truck, run by a Red Seal Chef, in a town with NO MEXICAN FOOD! That is a culinary emergency situation!"/>
        <s v="The people have spoken...the stars have aligned...Hardsoul Poets are making a new record and we want our fans on the front lines.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I've got an awesome new batch of tracks that I think you're going to Love. CDs? So 1990! I present to you... SLEEPWRECK JUMP DRIVES!"/>
        <s v="Alice is an original musical for all ages with a unique new story based on Alice's Adventures in Wonderland, premiering in summer 2017."/>
        <s v="Cancel The SunshineÂ is a new play that explores living with a mental health condition in an honest, witty and articulate way."/>
        <s v="Original plays written, performed, and produced by young and diverse theater artists - alumni from Hostos Lincoln Academy in the Bronx."/>
        <s v="Does love lasts longer than &quot;Love Locks&quot; ?_x000a__x000a_A photographic journey into the lives of these 'love-locked' couples."/>
        <s v="A short film about property rights, salmon, and ratepayers in the controversy over exporting natural gas through southern Oregon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Free and easy to use information when asteroids pass closer than the Moon. Stretch - take photos of all of these asteroids"/>
        <s v="Thank you for your support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A bit of role-play never hurt anyone, right? Two maids play a game of murder. Genet's THE MAIDS in a visceral production by ALL BARE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Be a part of bringing &quot;YOU SAY SPEAK WE SAY MOVE&quot; into existence with FIKE. This is our first album since moving back to Baton Rouge!"/>
        <s v="A little book of calm, in picture form, that will soothe the soul and un-furrow the brow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new twist on our annual festival of fully-produced plays by member playwrights, performed by a talented ensemble cast!"/>
        <s v="A dazzling aerial show that brings to life the whimsical and romantic short stories of beloved fantasy author Italo Calvino."/>
        <s v="An essential hoodie that holds all sized smart phones and keep your headphone wires tangle free."/>
        <s v="This film explores the complicated nature that exists in all human relationships. A mother and a daughter seek to find happiness."/>
        <s v="Help Saltmine Theatre Company tell the exciting story of St Nicholas and the importance of gratefulness in their new Christmas show."/>
        <s v="We are 10 years old - please help us celebrate the last 10 years and secure our future for the next 10 years."/>
        <s v="A short man takes his tall family to court for stealing his height. Help Small Things Theatre take this big story to EdFringe 2015!"/>
        <s v="London based theatre makers collaborating to create a new show about the history of HipHop."/>
        <s v="A new theatre company staging Will Eno's The Flu Season in Seattle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Sherlock's Home was the most important Sherlock Holmes book of 2012 - about Undershaw - this project is to release language versions."/>
        <s v="Broken Contract is a sci-fi, action/adventure, miniature based game of sci-fi worker insurrection in a dystopian future for 2+ players."/>
        <s v="We want you to analyze while we dramatize if people who romanticize can recognize true love in a disguise."/>
        <s v="Korean-American Soprano Grace's Debut Album - coming up in June 2012. Come and be part of this exciting project!"/>
        <s v="CHEMION is an eyewear device that lets you show your creativity to the world."/>
        <s v="Help Strangeloop Theatre create and support new work by sponsoring our 2015-2016 season."/>
        <s v="An honest &amp; inspiring journey with cancer, discovery of self-mortality &amp; celebration of life. Winner of IdeasTap Underbelly Award 2015."/>
        <s v="Breakout Artist Management will be working with us on a brand new music video and we need your help!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Will Power Troupe is the only US group invited to perform in London's Shakespeare Festival. We need your help to bring the USA to UK!"/>
        <s v="The Secret is a historical drama about a lawyer who worked for the Spanish Inquisition &amp; crossed the Atlantic with Menendez in 1565."/>
        <s v="Take 147 is currently in the process of recording the debut album called, &quot;Nothin' to Lose&quot;."/>
        <s v="Come, join our movie movement.  A new documentary about the healing power of food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A tender short film about a young man who needs advice from  someone he had no intention of ever meeting, his biological father."/>
        <s v="Join people who stutter as they come together to support Stuttering &amp; Alzheimer's organizations. Everyone's voice is heard right now!!"/>
        <s v="Venus in Fur, By David Ives."/>
        <s v="Help California's own Heart to Heart fund their debut full length record! Forever be apart of the the &lt;3 T &lt;3 family! We need you!"/>
        <s v="Deathtrap America is touring the country this spring.  Your pledge will help us across the country with Faster Pussycat and QueensrÃ¿che"/>
        <s v="Sync up your lifestyle"/>
        <s v="An inventive (re)telling of Princess Sophia Duleep Singhâ€™s journey, from an aristocratic upbringing to a life of political activism."/>
        <s v="The Desert River Bends is a short documentary following the alternative lifestyles of three middle-age river guides in Moab UT."/>
        <s v="Making a reality show casting the real elites of China. They are fun, young, wild, and ambitious. Filmed in Beijing with real risks."/>
        <s v="Chess. Betrayal. Blueberry yoghurts. &quot;Pawn&quot; - a new musical by Oxford students - needs funding to go to the Edinburgh Fringe!"/>
        <s v="Zossom is a smart phone case with a strap. Forget the days of shattered screens and scratches. The Zossom case keeps your phone safe."/>
        <s v="Sinatra Cookbook is an ebook featuring 12 fantastic example applications built on the Sinatra framework and many well known Ruby gems."/>
        <s v="Little Moses is trying to record their first EP, and we can't do it without your help!"/>
        <s v="KHOJALY is a new play that gives a voice to refugees the world over, telling the story of the survivors of the 1992 massacre in Khojaly"/>
        <s v="New CD of favourite chamber music by Welsh composer Michael Parkin featuring debut recordings by outstanding young musicians."/>
        <s v="cd fund raiser"/>
        <s v="The unspoken story of growing up disabled with cerebral palsy and no speech. This inclusive company fights ignorance using dark humour."/>
        <s v="A young teen makes a bad decision after joining gang and the film expresses his choices that led him to that point.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AT is an Interactive Animation made for the iPad where the user becomes part of the story. It's a fantastic journey of discovery!"/>
        <s v="â€˜Ministers of Graceâ€™ imagines what the movie Ghostbusters would be like if written by William Shakespeare."/>
        <s v="Ryubix Manor-A system agnostic (OSR/OGL compatible) haunted house module for 4-8 players, scalable to 20th level. 325 area descriptions"/>
        <s v="Street Heroes is a retro 2D side-scrolling multiplayer beat 'em up for Facebook that brings classic arcade fun to a social platform"/>
        <s v="Finally! Electrical Wiring Testing Made Easy...  Designed by a Professional for Professionals, Homeowners and DIYs, Too!"/>
        <s v="A modern day locket that uses NFC technology to link your precious photos, videos, apps, and more. Choose our design or submit yours."/>
        <s v="Support a daring new theatre creation               _x000a_Supportez une audacieuse compagnie internationale et aidez-les Ã  crÃ©er leur piÃ¨ce"/>
        <s v="A heart-melting farce about sex, art and the lovelorn lay-abouts of London-town."/>
        <s v="A photo journal capturing 30 days of sweetness in Kyoto, Tokyo, and more. Join me to see the cutest &amp; prettiest images of Japan :)"/>
        <s v="This one-man play made a splash on the west coast. Help shine a spotlight on this rock &amp; roll spectacle in NEW YORK CITY_x0008_!"/>
        <s v="Drummer John Roccesano (Johnny Rock) produces an album written and performed by friends, recorded and mixed on tape, pressed on vinyl."/>
        <s v="Invisible Allies is a collaboration between well known West Coast downtempo aficionado Bluetech and Philadelphia electronic mastermind KiloWatts.  "/>
        <s v="As part of the 400th anniversary of Shakespeareâ€™s death, AC Productions will present a new production of Hamlet adapted by Peter Reid"/>
        <s v="A feature-length documentary on the life of Boston escape artist Jason Escape."/>
        <s v="The play satirizes the Chicago improvisation scene exposing the rules of the craft and the eccentricities of its participants"/>
        <s v="A new play about exploring outer space"/>
        <s v="The Paper Melody wants YOU to be a part of the next chapter! Be a part of the process of our brand new EP and Music Videos!"/>
        <s v="The Cinnamon II is an AppleÂ® ][ compatible wrist watch. Featuring 32k of memory and a 1 Mhz cpu. It's the ultimate in geek fashion."/>
        <s v="Low Voltage Metal Sensor directly compatible with Arduino type computers for Robotics, &amp; Motor Control, WITHOUT USING MAGNETS!"/>
        <s v="We've finished recording our debut LP &quot;Wide Awake&quot; and would love to have it pressed on vinyl, but we need your help"/>
        <s v="A week of rehearsal culminating in a staged reading of our three-actor adaptation of &quot;Howards End,&quot; for potential producers."/>
        <s v="How do we navigate the boundaries between friendship, sexual intimacy and obsessive desire?"/>
        <s v="Making delicious healthy food affordable &amp; accessible to ALL Cincinnati neighborhoods. Locally sourced, seasonally-inspired menu"/>
        <s v="A contemporary American play touching on the scorching realities of growing up in the Millennial generation."/>
        <s v="Charting the big stuff in life from dance routines to coming out; exploring homophobia, family, friendship &amp; finding your own voice."/>
        <s v="This musical adventure is a funny and heartwarming story of Mimi, a rebellious young girl who is spirited to Ghostlynd."/>
        <s v="Recently under fire for its cheeky and contextual revisiting of an ancient comedy, this show has lost funding and needs your support!"/>
        <s v="MACBETH IN THE BASEMENT will premiere at the Capital Fringe Festival in July 2016. A teenage kingâ€™s rise and fall in a vicious game."/>
        <s v="Send an alert for help and find missing people, pets, and valuables with the touch of a button. Get yours today!"/>
        <s v="After two successful EPs, Sisters of Murphy is back in the studio to release our first full-length album. We want YOU to be part of it!"/>
        <s v="Telesomniac is a rock band from Provo, UT releasing their debut album Thirty-One Flashes in the Dark."/>
        <s v="We will build hubs so that teens can use tech to develop business solutions to their communities greatest challenges. Help us!"/>
        <s v="We're recording our first single in Nashville this summer and sending it to radio with Shamrock Media Group.  We need your help!!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Dead Tree Duo has been fortunate enough to record a full length album at Threshold Studios in NYC!  Now it's time to manufacture them!"/>
        <s v="&quot;3 Days In Savannah&quot; explores the issues of love, racism, and regret while reminding us that, &quot;life is a game and love is the prize.&quot;"/>
        <s v="Shakespeare's bloodiest tragedy, performed and produced exclusively by women."/>
        <s v="Robots, Space Battles, Mystery, and Intrigue. Nothing is Impossible..."/>
        <s v="BELIEF leaves res &amp; crosses nations, swims the Atlantic, landing on Isle where Salish meets Gaelic, where humanity transcends barriers"/>
        <s v="Support the accreditation of our online STEM Mentoring Program with the International Mentoring Association"/>
        <s v="Hi guys! I'll be recording a 6-7 song EP this summer and I need your help to make it happen! _x000a_Any support is appreciated!"/>
        <s v="Cannons, Power Gloves, and PUNCHING STUFF!  Help Fat Cheeks collect Acorns for upgrades and customize his gear in this Endless Runner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â€œFar From Fictionâ€ is a powerful play, written by Sally Willis, offering insights into a new understanding of  female psychology."/>
        <s v="&quot;When the dream of childhood is stolen... a nightmare is born&quot; A dark animated fantasy film by indie filmmaker M dot Strange."/>
        <s v="Sherlock Holmes's &quot;Case of the Blue Carbuncle&quot; &amp; &quot;Case of the Dying Detective&quot; staged as One Act Plays this December."/>
        <s v="Without Utterance, a crushingly intimate literary memoir told from the inside of losing language, self, and world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Falling in love at Christmas should never be a drag! A rocking musical about four lives intersecting at a nightclub at Christmas."/>
        <s v="Waitresses.com is an online community devoted to servers around the world. Learn. Connect. Work. Travel. Share._x000a__x000a_Make a pledge today!"/>
        <s v="Anton Chekhov's The Seagull. An outdoor Amphitheater in Manhattan. Trees. A River. Daybreak."/>
        <s v="A Point and Click Adventure on Steroids."/>
        <s v="These beef sticks will make your taste buds dance with happiness. Plus they are healthier than most available today!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Conoce y apoya el teatro de calidad que se escribe desde los centros penitenciarios, como es el caso de Casa Calabaza, de Maye Moreno."/>
        <s v="Help to make an album that will stand out in the pantheon of LDS music, an album of the highest musical and artistic standards."/>
        <s v="Powerful community theatre production of Jason Robert Brown's &quot;Songs for a New World&quot; in London, Ontario."/>
        <s v="There are over 627.295 Syrian refugees in Jordan due to the war. Let me tell you some of their stories with the help of a photobook!"/>
        <s v="After our exciting mixing session at the Wilco loft, we're ready to master and press vinyl for The Astronomer's newest record!"/>
        <s v="A group of Sicilian immigrants in New York struggle to deal with conflict from both within the family and from without."/>
        <s v="We are asking for people to donate to our theater club, the ITAVA Players, a public high school club from Brooklyn, NY."/>
        <s v="Wyatt Lowe &amp; the Ottomatics will be hitting the road this June on a North and Southwest Summer 2014 tour!"/>
        <s v="KiddieRail is a height adjustable hand rail of the right size for little children to help them manage the stairs more safely at home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The aim of this project is to extend our existing Samurai Dwarf range from 6 to 9. The new sculpts will be done by Bob Olley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A coffee table book with photographs of nature's splendor from the mystical valley of Lachen in the Eastern recesses of the Himalaya."/>
        <s v="iDEA virtual activities, the perfect way to encourage children and families to get active - physically, socially and mentally."/>
        <s v="Help us master and release our debut album &quot;The Kaleidoscope Dawn&quot;"/>
        <s v="The Shakespeare All-Stars are producing &quot;The Complete Works of William Shakespeare (Abridged)&quot; June 23 - July 3. This time with ladies!"/>
        <s v="MOONFACE explores the formative f***k-ups of adolescence. Fresh, incisive new writing. Monologue, movement and striking naturalism."/>
        <s v="Help BRANDTSON and DREAMOVERrecords press their 2004 record, &quot;Send Us A Signal&quot;."/>
        <s v="Miranda Conquest is Britainâ€™s top celebrity chef. One problem: she canâ€™t cook. A comedy about control, celebrity and kitchen knives."/>
        <s v="A father without work uses his daughter to con sympathy from strangers... sound familiar?  Help us make this film!"/>
        <s v="Salut, nous c'est M.F.Crew, on a besoin de vous pour produire notre premier album &quot;First Ride&quot; ! :)"/>
        <s v="The Milburn Stone Theatre needs your help to bring its high-flying next blockbuster musical, TARZAN, to life!"/>
        <s v="Help fund our new concept album, inspired heavily by Sci-Fi and cosmology. Together, we can make &quot;Frontiers&quot; a great release!"/>
        <s v="Horologic5 creates a case for the Apple Watch that reflects true luxury &amp; style. Check out the Garstin Luxury Case in 38mm/42mm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So Bad, It's Good! is a guide to finding the best films for your bad movie night."/>
        <s v="A film about the cosmetics industry. Everything you need to know about the ingredients being used and what alternatives are out there.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is project is for the production of a photobook at the culmination of a photo documentary that is known as &quot;It's Better In The Wind.&quot;"/>
        <s v="Cutting Off Kate Bush is a one-woman show written &amp; performed by Lucy Benson-Brown, premiering at the Edinburgh Fringe Festival 2014"/>
        <s v="The three part comedic saga of Kapow-i GoGo, who saves the world.  Again.  And again."/>
        <s v="An intimate musical about friendship and time, growing up, and coming of age. Music and words that will stay with you for years to come"/>
        <s v="A play about riverside homelessness, inspired by true events. Shows at Brunel Museum, 240 Project and similar community organisations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Sugarglass is a Dublin based theatre company committed to international collaboration. 2016 sees the launch of their NYC division."/>
        <s v="How You Kiss Me Is Not How I Like To Be Kissed_x000a__x000a_a new play by Dan Giles_x000a__x000a_coming to FringeNYC 2015_x000a__x000a_www.howyoukissme.com"/>
        <s v="EgoPo's The Hairy Ape has been invited to the Provincetown Theater Festival! Help us support our artists on this exciting tour."/>
        <s v="Help produce &quot;Thank You For Waiting,&quot; a new play that explores friendship, loss, and mental illness, at the 2016 Frigid Festival!"/>
        <s v="Must raise $2,500+ to republish &amp; spread the word about a guide Oprah's Magazine calls &quot;a go-to book for any start-up food company.&quot;"/>
        <s v="Jericho Creek is an original production by Fledgling Theatre Company which will be performed at The Cockpit Theatre in July 2015"/>
        <s v="Amazing heated snow sport gloves; synonymous with quality, fusing innovative heat technology, style, functionality &amp; unique design."/>
        <s v="We are proud to be doing The Last Five Years as our debut! Now, our little company needs your help to make our big dreams come true!"/>
        <s v="I am publishing my book, Waiting on Humanity and need some finishing funds to do so.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Sex. Fish. A COMET THAT DESTROYS THE WORLD. boom a play by Peter Sinn Nachtrieb- Feb 19-21 at The Bridge in NYC."/>
        <s v="â€œThe Odd Couple Quintetâ€ is aptly named, since the Horn and Bassoon are truly an â€˜odd coupleâ€™ to front a jazz group."/>
        <s v="We are non-profit founders creating a forest retreat for the inner city students to record\learn music in an inspirational sanctuary."/>
        <s v="&quot;60 Days to a Radiating Faith&quot; is a collection of carefully selected Bible verses to encourage those undergoing cancer treatments."/>
        <s v="Music Video For Upbeat and Inspiring Song - Run For Your Life"/>
        <s v="Support the circus arts and help our aerial students work with more height. With your support, we will install beams at 19ft!"/>
        <s v="You can help create an awesome new worship album and in return get exclusive rewards ONLY for backers of this project."/>
        <s v="Imaginary Theater Company presents two modern day tall tales about family, resilience and redemption."/>
        <s v="To survive, an American socialite must fight with a Mafia boss in the French Resistance, but will his underworld ruin her in the end?"/>
        <s v="Sponsor an AVENUE Q puppet for The Barn Players April 2015 production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Help us strengthen and inspire disability arts in Atlantic Canada"/>
        <s v="Rock n' Roll about the intersection of lies and belief: the Believable Lie.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Pangea Cuisines offers authentic hand crafted dishes, utilizing fresh ingredients selected that very morning."/>
        <s v="Bare Theatre presents one of Shakespeare's most notorious characters in the final chapter of the War of the Roses saga."/>
        <s v="Everything is set to record are EP except for our finances. Please donate if you can! Any amount is appreciated. "/>
        <s v="This nationally published book, set in the 70â€™s, tells the untold story of singers and a friendly reunion visit turning bad.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A revolution in the rapidly growing container housing space. Transportable, expandable, green and versatile. A global game-changer."/>
        <s v="Support the artists of the new play FEVER: a story of love, friendship and sonnets. Donate to help us develop this production!"/>
        <s v="Make your watch Smart ! CT Band is an ultra-thin, high-tech smart watch-strap awarded twice at CES 2017 las vegas"/>
        <s v="A Coloring Book of Breathtaking Beauties_x000a_To Calm the Heart and Soul"/>
        <s v="My hope is to raise $5845 and replace old stained and mismatched border curtains, cyclorama curtain, and backdrop."/>
        <s v="A radiation shield for your fitness tracker, smartwatch or other wearable smart device"/>
        <s v="Help Idiot Stare press their next album to CD. Over 40 minutes of intense industrial rock that you're going to want to own!"/>
        <s v="Photography book exploring the community of Oldham Athletic Football Club, their relation to the town and the theatre of football."/>
        <s v="ADCA would like to complete the production of its debut CD, in order to bring the joys of chamber music to its fans, new and old.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Praising the Living God in the second half of life."/>
        <s v="Baby Living Room is a project created by Spazio Farma Mestre for children: free theatre for kids as sustainable education for families"/>
        <s v="A pre order campaign to fund the pressing of our second full length vinyl LP"/>
        <s v="After 3 years.....It's time for some new music! Album #2 is in motion and I can't wait to share it with all of you!"/>
        <s v="The Hope Theatre is fundraising for their second in-house show, the London premiere of Sea Life by Lucy Catherine opening 24th May 2016"/>
        <s v="A young man forced to live back home after an automobile accident leaves him to rediscover what it means to be a part of his family."/>
        <s v="A dark comedy set in the '60s about clinical depression and one night stands."/>
        <s v="Lois and Berlin are the Lucy and Ricky of reality. You will go on  journey to reinvent beauty from the inside out. Be the star !"/>
        <s v="STC &amp; the Sheboygan Area School District are working tirelessly to renovate our 30-year-old sound system. Help us sound better for you!"/>
        <s v="The Maderati: A bitingly witty absurdest comedy, which pokes wickedly perceptive fun at NY artist lifestyle."/>
        <s v="Single Parent Date Night is a comedic short film about two single parents trying to reentering the dating pool."/>
        <s v="Help fund The Aurora Project, an immersive science fiction epic."/>
        <s v="I have finally decided to follow my dream. I want to be a professional musician. This is the project that with get me there."/>
        <s v="A fully orchestrated concept album of Benjamin Button the Musical!"/>
        <s v="Get involved in Come, Bring, Punish, a new photo book by Ewen Spencer, documenting the European Ballroom scene and the life around it"/>
        <s v="We're recording a new full length album! So stoked for this project. We've been preparing for it for over a year. It's our best yet!"/>
        <s v="They're Creepy, They're Kooky, And They're coming to Tuscaloosa this October! Help Us Bring the World of The Addams Family To Life!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collection of images that depicts the beauty and diversity within Ethiopia"/>
        <s v="A ragtag crew collaborating on a live performance for the first time, with music as their medium and NYC as their inspiration."/>
        <s v="Help me be one of the first to record these beautiful songs and arrangements by 18-19th century masters of the classical guitar."/>
        <s v="'Gilead' is an original theatre piece inspired by Margaret Atwood's 'The Handmaid's Tale'. (Brighton Fringe 2014)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Glasses, not for you but your virtual reality headset. Prescription lens adapters, lenses and more to make your VR experiences better."/>
        <s v="Low Weather's debut album is halfway finished.  With your help and your help alone we can record the rest!"/>
        <s v="The Mount-- a new play based off the life of Edith Wharton-- is having its premiere reading AT the real Mount in Lenox, MA!"/>
        <s v="Buscamos finalizar el proceso de producciÃ³n de un espectÃ¡culo de payaso y con Ã©l, activar espacios pÃºblicos para la escena clown."/>
        <s v="Outcry Theatre needs your help to produce Carlos Murillo's play &quot;Dark Play&quot; for the 2012 Dallas fringe festival, Out of the Loop."/>
        <s v="A dexterity microgame by father/daughter team, Jason and Claire Kotarski. Make 100 project."/>
        <s v="Help get four new bootlegs onto vinyl in the second installment of my series!"/>
        <s v="Stainless Steel Modular Ring with screw on bezels for WiFi + Bluetooth + NFC Wireless modules with open source IOS and Android Apps"/>
        <s v="A stunning, limited-edition photography book displaying the colorful and exotic marine life in the waters along the Channel Islands"/>
        <s v="Help Comedy Illusionist Reggie Rice spread the magic of laughter as he takes his award-winning illusion show to a town near you!"/>
        <s v="Theatre Machine presents an all-new adaptation of Maxim Gorky's classic of Russian theatre, The Lower Depths."/>
        <s v="A photographic search for the true meaning of pride for ones country during the World Cup"/>
        <s v="Scotland's premier classic rock and metal festival, 3 days, 3-4 stages, family friendly,  for people of all ages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The Prep Packs Survival Belt allows you to carry all of the essentials for outdoor survival inside your belt buckle"/>
        <s v="An emotionally-charged journey through the history of black women in America told in reverse."/>
        <s v="A comedic tale about the duality of man set in a trailer park needs your help with sound design and getting it into film festivals"/>
        <s v="ALL WE WANT TO DO IS DRIVE AROUND AMERICA AND PLAY A BUNCH OF SHOWS, BUT WE DON'T HAVE ANY MONEY..."/>
        <s v="The Heart of a Woman and The Heart of a Man is a feature film written by Jennie Marie Pacelli, based on real people and true events"/>
        <s v="The Enemy Feathers are passing the proverbial hat to see if we can raise enough money to complete Our NEW EP"/>
        <s v="The Red Masque will be heading into the studio in late April to begin recording their new album, tentatively titled &quot;Mythalogue&quot;."/>
        <s v="Vi mindes 400-Ã¥ret for Shakespeares dÃ¸d ved at producere en forestilling, som indeholder alt det, som vi kender Shakespeare for."/>
        <s v="'Immortal', a play about five English Air Bombers in WW2, is an exciting first project for the brand new Production Company, GreanTea."/>
        <s v="Help get Jelly Beans to the Theatre503 stage. An important piece of new writing by Dan Pick, produced by Kuleshov Theatre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Love has no boundaries!"/>
        <s v="A former intelligence analyst/government transparency advocate talks to his colleagues about the past year's NSA revelations."/>
        <s v="Amanda Joy Hall's sophomore album, &quot;Every Day&quot;. Release expected July 2014"/>
        <s v="This video may be bigger than you and it may be bigger than me but, itâ€™s not bigger than you and me! Can you dig it?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A photographic series on Mexican cowboys that I want to have published as a fine art book that will also include cowboy poetry."/>
        <s v="Romeo and Juliet at Moody's Pub is an adapted, 90-minute version of Shakespeare's classic tragedy, performed for free in a restaurant"/>
        <s v="My first solo record in 10 years. Six new electronic/synthpop songs PLUS an acoustic version of the album you can only get here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A dark theatrical comedy about four actors recording a warped radio version of Lewis Carroll's 'Alice's Adventures in Wonderland'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Individual sportspeople are masters of their own destiny. This book is a gritty behind the scenes look at boxers striving for success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In BUGSPEED COLLIDER, you're a bug with a black belt.  Fight to the top in 4-Beetle Local Multi, and a Full-Scale 1-Beetle Adventure!"/>
        <s v="Homeless and hopeless, this prequel tells the story of a Colorado youth who leans on her friends when family leaves her behind."/>
        <s v="Hi Ho Silver Oh is going on a West Coast tour! We'll be starting in Santa Barbara, and spreading our tunes all the way to Seattle and back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erklee College of Music student, Meg Porter needs YOUR help to fund her very first EP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We're putting together a production of THE UNDERSTUDY by Theresa Rebeck and hope you'll help us share this story."/>
        <s v="Georgia is a play that looks at the taboo topic of rape in a relationship.  It's a play about perspectives and various viewpoints.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To avoid bankruptcy, Vincent, a passionate young entrepreneur embarks  on an illicit affair in order to save his dream business."/>
        <s v="We are a small community of people in Boston intending to make every moment a time to find love and give love.  We need your help!"/>
        <s v="A Carnegie Mellon capstone play based on a woman's life as she slips from reality due to the degenerative effect of Alzheimer's Disease"/>
        <s v="A week long run of Tennessee Williams's 'Hello From Bertha' &amp; '27 Wagons Full of Cotton' to raise awareness of Abuse &amp; Prostitution."/>
        <s v="A comedic play about hillbilly vampires and the absurdity of judging by appearances. Wanna live forever? Better watch what you drink."/>
        <s v="Help me spend this fall capturing autumnâ€™s spectacular season in detail so I can create high quality images for home dÃ©cor."/>
        <s v="Bayerische KomÃ¶die im Schaustellermillieu vor historischem Hintergrund des Oktoberfestes von Winfried Frey. UrauffÃ¼hrung September 2015"/>
        <s v="Fight your way to dominate the universe. Be the first to try our engaging cross-platform mmo-strategy and bring it closer to reality."/>
        <s v="Our 3rd album is halfway complete, but we need your help to record, mix and master the final product!"/>
        <s v="Figure 8 Troupe's debut performance! A stunning piece of theatre written by premier female playwright Maria Irene Fornes."/>
        <s v="A group of artists. A mythical art piece. A harrowing quest. And some margaritas."/>
        <s v="Help! is a full scale mobile theatrical musical bringing a Gospel revival through a story of love and hope to communities world wide."/>
        <s v="Iâ€™ll Be Right Back presents a story of murder and corruption. Faustus is a modern re-imagining of Christopher Marloweâ€™s classic tale."/>
        <s v="Wax Wings is proud to be presenting the premiere of EYES. SHUT DOOR OPEN, a new play by Boston playwright Cassie M. Seinuk."/>
        <s v="Eurisko is trying to release our full length entitled &quot;Wild Animal!&quot; Money raised will go towards studio time, mixing, and mastering."/>
        <s v="Phase one of a small winged reentry craft. This phase will be testing the supersonic stability of a small craft traveling at 1,800kph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Dear Stone Theater Company brings its inaugural production of Much Ado About Nothing to Logan Square, Chicago. Thanks for watching!"/>
        <s v="Printing, copywriting, and album art for my first record. It's 100% ready to listen we just need some help to get it out there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VisiÃ³n Latino Theatre Company was founded by three young latino professionals sharing the stories of everyday latinos."/>
        <s v="A story about two friends who part ways because they are different, then reunite after learning they both are made of atoms."/>
        <s v="At the dawn of the New Millennium, a group of teenagers battle the Y2K bug to save humanity from boredom. The 2nd film by and/or."/>
        <s v="THEATRUM MUNDI releases DEBUT ALBUM! Pre-order &quot;The Eyes of the Realm&quot; and help make it happen!"/>
        <s v="8 ten-minute plays, written, directed, rehearsed, and fully produced in only 24 hours! Are we crazy? You bet we are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Join us in transforming Dreamy Creations truck into a food truck so we can bring you the most delicious cupcakes to your neighborhood!"/>
        <s v="A film about a collapsing food industry, a lonely farmer and a lonely botanist needs your help to finish post-production!"/>
        <s v="Emerson Sings is the first cabaret to celebrate the work of up and coming musical theater composers who are alumni of Emerson College."/>
        <s v="We're trying to fund a fall tour to Dallas,  where we will record our debut album with Grammy award-winning producer, Stuart Sikes."/>
        <s v="An independent documentary web series about storm chasing in tornado alley that features the chase team TornadoRaiders.com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Hopefully a successful Campaign will bring this original musical back to the stage for performances on 26th, 27th and 28th May 2016."/>
        <s v="Dead Fish Handshake is a rock band based out of New Jersey. We are in the process of raising funds for our second record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A historic manned launch into near space by 3 brave pilots to capture the 2017 total solar eclipse in virtual reality."/>
        <s v="The King of Mars, a Chicago rock band, needs your help funding their first EP! Visit us at thekingofmars.com for more."/>
        <s v="The Fine Spirits are making an album, but we need your help!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With all of our money going towards our new full-length album and merch, we need your help so we don't end up stranded on tou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Set in Iceland, Fair Play is a a dark comedy- a play within a play. An extravaganza, fueled by Absinthe, and touched by the Surreal."/>
        <s v="Matt Fotis's play, Nights on the Couch, was accepted to the 28th Annual Strawberry One Act Festival! Show your support!"/>
        <s v="CulBox is an Open Source wrist watch for Arduino with built in Bluetooth and bunch of Hi-Tech sensors and tons of features for Makers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Guru Granth Sahib; User Friendly. A book which captures the essence of the Guru Granth Sahib in modern English and also made digital."/>
        <s v="â€œFree Jujube Brownâ€ by Psalmayene 24 is coming home to NYC and we need YOUR support of this moving and inspiring piece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It's exactly what you think it is: a historical parody of your favorite sitcom about a bar and its psychiatrist spinoff!"/>
        <s v="An adaptation that realizes the internal struggle of Ibsenâ€™s most renowned protagonist as she traverses a claustrophobic social world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Den tÃ¸ffeste foodtrucken i gata, bbq, ribs, briskets, pulled pork, frites, pickle, alt laget i en spesialbygd rÃ¸ykovn i bussen, av meg."/>
        <s v="Peace on Earth begins with birth. Educating pregnant women to create a more peaceful world is what this book is all about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WAXWING is an exciting new world premiere of mythic (perhaps even apocalyptic!) proportions."/>
        <s v="Seeking supporters to help me break the 15 year streak since my last record.  Dana Lawrence Music is ready to go back into the studio!"/>
        <s v="Brute (winner of the 2015 IdeasTap Underbelly Award) is new writing based on the true story of a rather twisted, horrible schoolgirl."/>
        <s v="An exercise in the wild and dangerous world of solo musicianship by Maxwell D Feinstein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Creating a live show experience that does justice to the musicianship and time spent rehearsing.  Help us weave this sonic tapestry!"/>
        <s v="UCAS is a new British musical premiering at the Edinburgh Fringe Festival 2014."/>
        <s v="A professional pressing of the new (and greatest) Mirror Kisses album on beautiful white vinyl. Backers hear it first!"/>
        <s v="I want to publish my first photo book and make prints based on a series of rooftop cityscapes I took in 2014 of the city that I love."/>
        <s v="Faith Monah is an unique Gospel-Jazz singer who scats and swings the Word of God. She is ready to record her FIRST jazzy Gospel album."/>
        <s v="University team from Pisa in collaboration with ESA, creating an innovative heat transfer device that will be tested into space."/>
        <s v="Change the world. Music should be more fun, positive, and compassionate. What goes into your ears is important- same for your kids."/>
        <s v="Art imitates life: This prophetic 1960 satire follows presidential candidates who stop at nothing to capture their party's nomination."/>
        <s v="A razor sharp satire to darken your Christmas."/>
        <s v="We're making a high energy, fist pumpin', pelvis-thrusting new Rock n Roll album and we'd love for you to be a part of it."/>
        <s v="Highlighting Sicily's points of light: its extraordinary people. Editing phase is now underway!!!"/>
        <s v="Pavlo will be independently filming his second full length PBS Special and DVD in May with director George Veras"/>
        <s v="Sweet, sweet harmonies from Portland Oregon's premiere high school women's a cappella group."/>
        <s v="Hope Mill Theatre is a brand new Fringe Theatre in the heart of Manchester city - bringing a diverse programme of entertainment!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A Feature Length Animated Film Noir Musical with a modern twist. _x000d__x000a_Animation and music melded into edge-of-your-seat entertainment."/>
        <s v="Ticket sales benefit Bedford Hills Maximum Security Prison, Women's College Program Library. Presented by Theater For The New City."/>
        <s v="We are working to establish a collaborative work-space with the goal of creating a community of knowledge, design, and creativity."/>
        <s v="Make your heart shine and watch it work! Cardiglow tracks improvements, times intervals and translates heart rate into color."/>
        <s v="Help a fine art photographer continue her project about space exploration, Mars, and the scientists who are going to make it possible!"/>
        <s v="Eliot &amp; Eads, an Americana rock band of St. Louis natives, is recording an album about the heartland. Help them complete the record!"/>
        <s v="True Faith is a book about the true story of Ed Stilley and his promise to God to make instruments and give them to children for free."/>
        <s v="Carlos Mena presents the CASAMENA Radio Hour Vol 1, a  2-CD Mix and Compilation featuring new and unreleased Deep and Afro house."/>
        <s v="As Smyton pushes himself to become respected, he unlocks secrets about himself and the world around him."/>
        <s v="A chilling original Edwardian Comedy of errors and foolishness made for the Patrick Henry College stage.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Empty Deck presents the most exciting unknown contemporary Scandinavian plays in co-production with The Other Room Theatre, Cardiff."/>
        <s v="A Science Fiction film filled with entertainment and Excitement"/>
        <s v="Guilford Center Stage is a new project bringing theater to our 1896 Grange; we need to purchase simple theater lighting for our stage."/>
        <s v="Bare Bones Shakespeare's first season will start with a DFW school touring show: Romeo and Juliet."/>
        <s v="Reluctant Hero is getting ready to record their next EP titled All As One! Studio dates are set for January 18th-22nd! Let's work!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hady Grady &amp; The Nobodies is a band from Chicago, IL that fuse James Brown, Pink Floyd &amp; Jimi Hendrix into 1 - www.shadygradymusic.com"/>
        <s v="The smartCaster is an automatic roto-casting machine running off of open source electronics with plans that will be freely available."/>
        <s v="A comedy about, life, death, men, women, and the power of a good Kegel."/>
        <s v="Support Kuleshovâ€™s first full length production; help to build the set and bring a fierce and important new play to life"/>
        <s v="The year is 2043. Test subject David Beck has been augmented with psychokinetic abilities. He uses his newfound gifts to thwart evil."/>
        <s v="Once again Smoke &amp; Oakum Theatre is heading up to the Edinburgh Festival with its latest show, 'Cornermen'. Welcome to our Kickstarter!"/>
        <s v="Friends for Change, a group of girls between the ages of 12 and 18 are building an outdoor Amphitheater as a gift to our community!"/>
        <s v="Theater students of UMass present a large-scale theater collaboration that will revolutionize the way you see Shakespeare."/>
        <s v="Looking to put the best baked goods in Bowling Green on wheels"/>
        <s v="A fantasy action RPG which follows an elven ex-slave on a journey of magic, revenge, intrigue, and deceit."/>
        <s v="Our original dramatic adaption of this Mozart opera is staged to create visually stunning fun with live music."/>
        <s v="Public Radio Project"/>
        <s v="The Whitelisted Theatre Company is a non-profit arts organization dedicated to producing the most relevant European plays in NYC."/>
        <s v="Kick, Punch... Fireball is an FPS type arena game set inside the fantasy world."/>
        <s v="Help five college students as they journey to bring their groundbreaking new musical &quot;Our Modern Lives&quot; to Broadway!"/>
        <s v="We've written the music and now it's time to record. We're excited to work with Nic at Different Fur studios but we need your help!"/>
        <s v="A play honoring the lives and legacies of the activists and those remembered at the 1992 ACT UP Ashes Action at The White House"/>
        <s v="A new play by Brandon Taitt._x000a_Presented by The Theatre Cosmic. _x000a_Premiering in August at the 2014 Minnesota Fringe Festival"/>
        <s v="A play dedicated to the 100th anniversary of the Armenian Genocide."/>
        <s v="A short science-fiction film about an underground network of human-animal hybrids &amp; their struggle with oppression &amp; marginalization."/>
        <s v="A fresh batch of chaos from Toledo, Ohio's reggae-rockers, Tropic Bombs!"/>
        <s v="Field Trip Theatre has  commissioned Alexandra Petri to write a world premiere play set in DC , &quot;The Scrum&quot;,"/>
        <s v="ICE SHIRT; running, multi-sport, cycling, &amp; athletic wear shirts that hold melting ice to cool you on hot days."/>
        <s v="I will be building a mock space station and simulate living on Mars for two weeks."/>
        <s v="Help me make an amazing music video so that I can take my music to the next level and get a manager!"/>
        <s v="Still the Sky's Limit is finishing their first full length album and going on a full US tour, and WE NEED YOUR HELP!"/>
        <s v="Our next album is being mastered and we want your help to release it by putting your name down for a pre-sale copy and awesome merch!"/>
        <s v="Professionally recording a worship and contemporary Christian music album that connects to people and connects their heart to God."/>
        <s v="KICK START US! Chef-driven dining experience offering a multi-course tasteful and playful menu that hems in familiar seasonal comfort."/>
        <s v="I'm Alright. A story of young women, told by young women, for the world."/>
        <s v="SMOKEY AND THE BANDIT: THE MUSICAL_x000a_The classic film, characters and music you love, on stage, LIVE!"/>
        <s v="A magical space, full of fairytale favorites, designed to make each individual have a unique experience; children's dreams made real."/>
        <s v="Join this Kickstarter project today to assist Spiff in converting his analog recordings from the 80's to digital!"/>
        <s v="A spunky little girl, driven by a love of pumpkin pie, overcomes her fears and serendipitiously discovers what she'll be for Halloween"/>
        <s v="Trying to get the last bit of money together to finish recording the first full length Repulsur album, &quot;The After School Special&quot;."/>
        <s v="Hydrate Edge is the first wearable that provides real-time, continuous hydration feedback. This is the new hydration gold standard."/>
        <s v="JUNTO Productions is proud to present our first production, the premiere of The Connection, a play by Jeffrey Paul."/>
        <s v="Help light the lights at the historic Fischer Theatre in Danville, IL."/>
        <s v="The album is written &amp; sounding epic, dark &amp; heavy! We now need your help to fund the release &amp; some spiffing limited edition merch!"/>
        <s v="Danny is a defenseman for his high school hockey team. This is a day in his life: school, hockey, girls and his next-door neighbor, Ken Daneyko."/>
        <s v="The Bunker makes theatre with purpose: We provide ambitious artists a home in which to share their work with adventurous audiences."/>
        <s v="We have a brand new play. We urgently need your help to fund our production, which opens at Theatre503 on August 18th."/>
        <s v="An Iconic look at one of California's oldest beach communities, photographed in Monochrome, on a c1947 medium format 6x6cm Box Camera."/>
        <s v="Creativity on the go! |_x000a_CrÃ©ativitÃ© en mouvement !"/>
        <s v="CyClip is a way to mount the Apple Watch to your handlebars; ideal for navigation, notifications, and music control on the fly."/>
        <s v="Fury Theatre is bringing Mamet's powerful play, Oleanna, to life!  Help us get ahead of funding so we can keep theater affordable."/>
        <s v="Lee, an awkward teenager with sound-blocking earlids, must confront his self-isolation after a girl moves in next door."/>
        <s v="Gourmet Toast is the culinary combination, neigh, perfection of America's most under-utilized snack: Toast."/>
        <s v="The production of the original play &quot;Madame X&quot; by Amanda Davison. Inspired by the painting by John Singer Sargent."/>
        <s v="Inner Darkness turned into a photobook. Personal work i shot during my recovery...in Berlin."/>
        <s v="California's premier Latino cultural festival - music, theatre, film, workshops, visual arts, cuisine and more!"/>
        <s v="This solo show has the power to profoundly impact new mothers and those that love them and to educate &amp; change how we support them."/>
        <s v="We've been invited to the San Diego International Fringe Festival. Can you help us get there? Special performances in SLC and OREM."/>
        <s v="This project is designed to obtain flash drive bracelets with a child's information on it for parents to wear in case of emergencies"/>
        <s v="I want to add a new perspective to the cycling safety debate by taking my play THE WHITE BIKE to the Edinburgh Festival of Cycling"/>
        <s v="The most useful phone charger you will ever buy"/>
        <s v="A photographic book consisting of 36 colour photographs that explore Holden Lane High School in its final state."/>
        <s v="pluck. productions present their first four-week run - the world premiere of David K. Barnes' BIRTHDAY SUIT at the Old Red Lion."/>
        <s v="Un psychiatre reÃ§oit une patiente souffrant d'amnÃ©sie, de mythomanie et de nymphomanie. S'en suit une cascade d'Ã©vÃ©nements drolatiques."/>
        <s v="Why Adam? is an independent TV show that explores concepts of basic science in everyday life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're trying to get our play, &quot;An Evening With Sarah Pettyfer,&quot; to the  Orlando Fringe Festival. The only thing is...we need your help!"/>
        <s v="Websmith Studio is a makerspace where the people most impacted by broken systems are empowered to think, build, and own the solution."/>
        <s v="Over a year of dedication has produced amazing photos and stirring words. The last step is to help those words appear in a printed book"/>
        <s v="A young girlâ€™s journey into a world of superheroesâ€”exploring love, compassion and acceptance with mystical creatures from far away."/>
        <s v="The Freakniks are making their psychedelic freak-folk debut studio album and they need your help."/>
        <s v="A short film about life, achieving your dreams, and overcoming hardship. We all have our mountain to climb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'Time Please' is a black comedy set in a failing public house in a run-down part of town, where things are about to get messy."/>
        <s v="70 years of incredible photography sits patiently in old film sheet boxes, waiting for a return to relevance."/>
        <s v="Marina's mother has disappeared at sea.  Everyone believes she has drowned.  But Marina believes her mother has become a mermaid."/>
        <s v="An adventuring RPG with ghosts, mysteries, and flexible gameplay paths, Manorkept is a game that promises an unforgettable experience."/>
        <s v="A touring production of FRED's modern adaptation of the classic Victorian comic novel, reaching out to new audiences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Help a small theater produce an original adaptation of Lewis Carroll's classic story."/>
        <s v="Stitching is a play exploring how a couple cope with the loss of their child. It will run for a month at The Drayton Arms Theatre."/>
        <s v="A new opera in English by Mike Christie to be premiÃ¨red at the Arcola Theatre, London UK from 14th-17th August 2013."/>
        <s v="Woodhouse is making an EP!  If you are a fan of whiskey and loud guitars, contribute to the cause!"/>
        <s v="Blind Man Deaf Boy is a Folk Punk band from Denver, we need money to get ourselves a van and take it on tour around the west coast."/>
        <s v="Help us reach our &quot;stretch goal&quot; of $2000! We are an adult group specializing in adapting works of fiction for the stage."/>
        <s v="Mountain Haven transforms a former disused Mt Laguna Church into space for celebrations, events, learning, conferences, retreats &amp; more"/>
        <s v="Restless Artists' Theatre is building risers and installing better lighting for our patrons.  We need to purchase raw materials.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We've explored some of the most amazing places in New Zealand and can't think of a better way to share our experiences than a photo :)"/>
        <s v="A brilliant project making a huge difference : a play about Climate Change and a series of panels on environmental and community issues"/>
        <s v="Janus Word combines hard rock with melodic acoustic music for a unique and awesome sound."/>
        <s v="The teachings of Tulku Sanjay Tsering, the body, speech and mind emanation of the esteemed 20th century Dzogchen Master Khenpo Ngaga"/>
        <s v="A real Motown Backup singer on 22 gold and platinum albums headlines her own Jazz CD of Motown songs."/>
        <s v="Please help us reach both a short term and lifetime goal! We can't do this without your help. thank you a ton from all of us at P.T.R.."/>
        <s v="A new spoken word play, written by Paul Hewitt, in 3 parts about love and fate, inspired by the Ruba'iyat of Omar Khayyam."/>
        <s v="A film dedicated to an AAF Pilot's struggle to survive behind enemy lines during WWII."/>
        <s v="Social Media Platform for the Marijuana Industry to create professionalism and a stable lasting market."/>
        <s v="We have been working extra hard to get our new training space ready and with a little extra help we hope to dream big for the future!"/>
        <s v="A circus theater show. An escaped carousel horse and a beautiful wire dancer let the fantasies run wild."/>
        <s v="A short film about a boy searching for companionship in a hermit crab he finds on the beach."/>
        <s v="&quot;Rainbowtown&quot; is a new play for kids. Help us bring it to the Main Line during the 2014 Philadelphia Fringe Festival!"/>
        <s v="Snowglobe Theatre, a new Montreal company, will be presenting Shakespeare's &quot;Much Ado about Nothing&quot; at Mainline Theatre in January"/>
        <s v="Raising awareness of childhood cancer by publishing my diary of Andrew's diagnosis and his journey to remission 1235 days later."/>
        <s v="American Standard needs your help pressing their debut EP. Be involved in the artistic process and receive swag in return!"/>
        <s v="velosynth is an open-source bicycle interaction synthesizer. it interprets the speed and acceleration of a bicycle into expressive audio feedback."/>
        <s v="ICONS is a unique new play about the Amazon warrior women from Greek myth and re-imagines them from a contemporary female perspective."/>
        <s v="A city centre shop selling great locally made food with room to chat and learn about eachother."/>
        <s v="Songs about the first year of parenthood, often inappropriate for children"/>
        <s v="Support Joy Shannon and the Beauty Marks record their 4th studio album &quot;Out of My Dreams and Into My Arms&quot; and create a music video!"/>
        <s v="a magical place for all kind of people, like a fairytaile in all colours"/>
        <s v="Thats right &quot;My Life As Julia Robertsâ€¦Snapshots Of A Life&quot; is going on the road! The first book tour! With Author Liane Langford!"/>
        <s v="Help fund Doro &amp; Diega's journey to the Orlando Fringe 2016. A brand new choose-your-own adventure musical!"/>
        <s v="The 1st club in your bag should be between your ears!  Light up Your Brain Power. Play Smarter. Swing the LUMIC Band.."/>
        <s v="The Zombie Apocalypse has begun! Fortunately, YOU have your priorities straight. What could be more important than Geocaching?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LUIGI'S LADIES: an original one-woman musical comedy"/>
        <s v="I went to Philadelphia to find out if The 99% Declaration could take the ideas of OccupyWallSt. and make change from within the system."/>
        <s v="In this ninety-minute adaptation of the classic Shakespeare play, a cast of nine women asks the question: What even is virginity anyway"/>
        <s v="Raising awareness to the effects of global warming through photographs of the high mountains of Peru."/>
        <s v="hiSTORYstage presents Eric Overmyer's story of three 19th century women on a journey through time, and space, all the way to 1955!"/>
        <s v="A revolutionary way to bring running science to everyday people and help runners of all levels achieve a more natural and enjoyable run"/>
        <s v="UASPA is a performing arts high school producing its 2014 Theatre Showcase featuring our strongest performances and original work."/>
        <s v="A short book of practical mantras that can be used every day of the week. Mantras are cogwheels of universal engines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Ground Effect is my first solo EP project intended to help promote Fusion and creative music music in Saskatchewan and Canada.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Uplifting English sitcom, a love letter to youthful exuberance that proves once and for all that none of us are ready for real life."/>
        <s v="'Pig' by Alex Oates is an urgent and dark comedy with live music that discusses the vital issue of the state of our police force."/>
        <s v="Life is hard when your own imaginary friend can't make time for you."/>
        <s v="Stereo Jo is set to release a 5 song EP. Your donation will directly help w/ recording, design, production, &amp; duplication. Thank You :)"/>
        <s v="Helping female comedians get in their 10,000 Hours of practice!"/>
        <s v="A short film by Melissa Woodrow &amp; Mark Janiak about seeking forgiveness, embracing the past and memories with a loved one."/>
        <s v="Part-silent film, part-thriller, Dog Show sees four actors play a community of dogs and their owners. One autumn, a killer strikes."/>
        <s v="The second full length album by SHADOWRAPTR is nearly complete. We just need a little boost to get us there. Think of the children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M,L,S&amp;R it's a sexy rock/pop musical confronting contemporary gay issues with an all male cast singing and dancing to top 40 songs."/>
        <s v="Blue Thyme Nights is the production of Am I Blue by Beth Henley &amp; Thymus Vulgaris by Lanford  Wilson._x000a__x000a_Artwork by Charlotte Ager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AtteroTerra's &quot;Pray for Apocalypse&quot; is fully completed, and only being held up by funding."/>
        <s v="a colder water than here is a new play by Matt Jones and directed by Lily McLeish that will be perfomed at VAULT Festival from 1-5 Feb"/>
        <s v="Captain and manage your ship along with your crew in this deep space adventure! (PC/Linux/Mac)"/>
        <s v="Jayster devices and Jayster app both use Bluetooth Smart technology to provide the most user-friendly system for finding lost valuables"/>
        <s v="An elderly woman in rural Maine is haunted by figures seeking a sacrifice, but there are more forces at work than mere ghosts."/>
        <s v="Having a baby or looking for the perfect gift for a baby shower?_x000a_Discover NapTime, a silent baby monitor that improves your sleep."/>
        <s v="Students from 3 universities are designing a dual stage rocket to test experimental rocket technology."/>
        <s v="Kat is partnering with Kickstarter to raise the funds to complete her first solo World music CD &quot;Gypsy&quot;!"/>
        <s v="A moving short film about a retired female boxer who develops a relationship with a young journalist who idolises her"/>
        <s v="Love, Sex and Apps is a double bill exploring the way in which we are both connected and disconnected with those around us."/>
        <s v="A website that hosts virtual desktops. Simply log in and the cloud will enhance the power of your local computer or smart device"/>
        <s v="I would like to make a demo recording of six songs from COME OUT SWINGIN'!"/>
        <s v="Purple Fishing is an online game and social media platform for Trump Supporters and Critics to have fun finding common ground."/>
        <s v="The Eventful Life of Al Hawkes is a documentary film about New England country music, told through the story of a Maine record label and its founder."/>
        <s v="We are heading into the studio to create the most soulfully orchestrated Indie Pop masterpiece mankind has ever witnessed."/>
        <s v="One is a simple mobile game about exploring the connections between all living things. Featuring hand-painted art."/>
        <s v="A new tale of witches, fairies, cat-hunters and and bone-boilers from London theatre company Broken Glass."/>
        <s v="Eyes For Fire is finally ready to release their Debut Album but we need YOU to help us put the final touches on it."/>
        <s v="We are two upper sixth-form students specialized in physics who wanna take some majestic pictures from stratosphere - about 35km high"/>
        <s v="Nightmare Zombies is the first Oculus Rift Only immersive zombie simulator in the Post-Apocalypse urban environment of New York City."/>
        <s v="Two Canadians document their comic misadventures South of the border seeking the American Dream, trivial pursuits and giant breakfasts!"/>
        <s v="A vegan photographer bringing Hawaii to the tipping point of plant pure wisdom, featuring the most influential early adopters."/>
        <s v="A photobook of the US presidential election from a citizen's point of view, showing the major conventions, rallies, and election day."/>
        <s v="grplife helps non-profit and community groups engage their members while upholding an attitude of responsibility for their information"/>
        <s v="PATER NOSTER (2003) by Thomas Oboe Lee, scored for baritone solo and string quartet.  Hauntingly beautiful, yet never performed."/>
        <s v="We are the Preacher's Daughters &amp; recording a HYMNS CD with our unique vocal duo &amp; interwoven Cello. Hymns in a fresh, beautiful way."/>
        <s v="Mariah is an illustrated story of a girl and a tiny Mermaid._x000a_Make  your own Mermaid Doll with the included knitting or sewing pattern!"/>
        <s v="Rider worn tail light brake light. Adheres to virtually any coat, jacket or vest. Stays on even when you get off."/>
        <s v="Get more kids to love Shakespeare by developing the fun &amp; effective Shakespeare is Boffo! course as an replicable program for teachers."/>
        <s v="A cool smart laser pointer for presenting professionals. Unique by design, widest functional coverage for both IOS and Android."/>
        <s v="Our first record created to reach, inspire, and ultimately express the love of Jesus to our generation."/>
        <s v="New show with 2 performers and an original score, bringing the true story of this forgotten WW1 heroine to audiences in the southwest."/>
        <s v="Our new CD comes out July 3. We have self-financed the project with money from our shows but now need additional funding for video."/>
        <s v="Sage King is recording his debut album and wants YOU to be a part of the creation process"/>
        <s v="Mouse^3 is the next generation of input devices. With cursor control and customized gesture recognition, its applications are endless!"/>
        <s v="A man learns the undiscovered laws of nature hidden in acts of weather &amp; light phenomena. He soon realizes these acts can be harnessed."/>
        <s v="Eleanor Roosevelt: Passionate campaigner for human rights, champion for peace, staunch supporter of FDR's policies, betrayed wife."/>
        <s v="Prowl Theatre Company is brand new. We are putting on our first play 'Sexual perversity in Chicago', from the 10th to the 16th August"/>
        <s v="Help me to create my 3rd album, a Christmas CD with 16 Holiday/Original favorites!"/>
        <s v="The Great Party is releasing their debut album. Here's your chance to be a part of it!"/>
        <s v="Help the hosts of the infamous St. Michael sustain and create epic boat parties through Halloween and into 2015"/>
        <s v="We've made our goal with your help. Thanks so much! This is a great time to pre-purchase the album and get some extra perks."/>
        <s v="Three friends in their twenties are trying to do the impossible - have fun on a casual Friday night."/>
        <s v="The world's first interactive global domestic violence platform which connects victims, NGO's, policy-makers and researchers."/>
        <s v="Daughter Vision - an electro synthwave band from USA - present 8 remixes of their stunning songs. Some synthpop - some darker. Join us!"/>
        <s v="Help us produce this original play! The play will be presented at the LSTFI July 12-14. Follow us on Facebook."/>
        <s v="All the music for my EP of cello-fusion originals is complete. All I need now is your help to get it mastered &amp; pressed to CD &amp; vinyl!"/>
        <s v="A meta-theatrical retelling of Chekhov's Three Sisters, framed with Civil War Hymns, Dance, and wild theatricality."/>
        <s v="The Hopkins Sinfonia is looking for your support to run our 2015 Season made up of five concerts."/>
        <s v="The Guru is basement parties, lake swimming, a smile shared between reunited friends, and the doe-eyed innocence of youth."/>
        <s v="Thank You For Smoking. A play about love, 5 trillion cigarettes and how the Flintstones earned the tobacco industry millions."/>
        <s v="The Saxidentals are a Laie, HI based saxophone quartet. We have been playing gigs all around Laie and would love to make a music video!"/>
        <s v="Glad Hearts Latest Album, Twenty Two, Pressed In A Very Limited Edition On Beautiful Vinyl With Accompanying Digital Download"/>
        <s v="We reached our limits. Next steps are : 3 more shooting days + postproduction + cut + sound._x000a__x000a_We want to go to Cannes !_x000a__x000a_With you !"/>
        <s v="PORCHES.  and Documentarians tour from New York to San Francisco and back."/>
        <s v="Be a part of something BIG, support us in opening the best burger truck in Tacoma! ~ &quot;So I donâ€™t have to dream alone!&quot;"/>
        <s v="Pre-order and help me fund new merchandise so we can make the album release something amazing."/>
        <s v="A book that teaches aspiring writers how to get from a basic idea to a fully rewritten screenplay."/>
        <s v="We aim to bring creative, innovative, exciting, educational and fun community theater (with a professional attitude) to a new location."/>
        <s v="test"/>
        <s v="High quality earbuds with a built-in splitter. Share with more than one friend. Music, movies, conversations. Any audio, any device!"/>
        <s v="A photo journal documenting my experiences and travels across New Zealand"/>
        <s v="A Festival Backed Production of a Full-Length Play."/>
        <s v="Exeter University Theatre Company is bringing the award winning play by Dale Wasserman to Exeter's Northcott Theatre"/>
        <s v="We are trying to raise money to perform a musical we have written, called &quot;Iolite&quot;, at the Edinburgh Fringe in 2015."/>
        <s v="I will be performing in TWO productions to kick off the 2016 season. NEED HELP TO FUND THESE GREAT SHOWS!"/>
        <s v="Family-owned and community-operated haunted Halloween attraction in Bladensburg, OH, needs your help to grow bigger!"/>
        <s v="i have 3 new, killer songs that i must record immediately. i can certify the lethal-ness of the songs. these may be my best songs yet!"/>
        <s v="STRIKE, DANCE AND RISE with us at the University of Utah to end violence against women and girls!"/>
        <s v="Forgotten composer, virtuoso pianist, actor, and activist._x000a_I'm hoping to produce my play which explores Julius's life and music."/>
        <s v="Honorable Men - Yorick's 10th season of free, outdoor Shakespeare.  Featuring Henry IV, part 1 and Julius Caesar."/>
        <s v="A revolutionary, cycling safety device is born! Signum indicators close the communication gap between cyclists and other road users."/>
        <s v="Created for the greatest stages of the world, will captivate the hearts of its audience with a Powerful Story Line &amp; Magical creatures!"/>
        <s v="We want to record an album of popular praise &amp; worship songs with our own influence and style."/>
        <s v="I have recorded 3 solo blues/rock/surf albums of original music, but they're only digitally released - I want there to be real CD's!"/>
        <s v="A martyr faces execution at the hands of the State, while enduring the horrors and alienation of a new world order."/>
        <s v="A student led production at Northwestern U. of an adaptation by Frank Galati of the classic book Kafka on the Shore by Haruki Murakmi."/>
        <s v="To heal her scars Olivia must take a journey back to her roots, where an unresolved conflict stands between her and musical success."/>
        <s v="Magic Morgan &amp; Liliana are raising funds to expand their famed traveling magic show to a theater of magic."/>
        <s v="Dancing spirits and blood magic come together in-the-park to depict an image of retaliation against oppression in &quot;The Tempest&quot;"/>
        <s v="Join us creating a Science Fiction TV Series based upon the popular novels -The Catherine Kimbridge Chronicles."/>
        <s v="The Bohemian Balcony is a innovate multi-arts venue created by the people for the community. A platform for our arts to grow and shine."/>
        <s v="What was the greatest record shop ever?  DOBELLS!"/>
        <s v="Releasing my first album in August, and I need your help in order to get it done!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Mary's Son is a pop opera about Jesus and the hope he brings to all people."/>
        <s v="The 2016 Resident class is producing a family play about one kid's quest to fly. Help us inspire the next generation of theatre lovers!"/>
        <s v="We have been a band since 2007, but we've never hit the road. That's messed up... So this summer, we're trying to and need your help!"/>
        <s v="Homemade truffles for NYC chocolate fanatics. Truffle recipes for chocolate addicts from all over the world. Chocolate lovers unite."/>
        <s v="One night only, not-for-profit, neighborhood haunted attraction that will scare your mask off! Coming this Halloween."/>
        <s v="We're nearly done recording, but we're out of money! Help us release the record!!!"/>
        <s v="An indie band from Spokane, WA looking to master and package their first full length album."/>
        <s v="Yellowbelly Theatre needs your help to bring this incredible play of love, lust and mistaken identity to life in our debut performance!"/>
        <s v="Help us independently produce two great comedies by Christopher Durang."/>
        <s v="Young adult theatre makers from London are raising money to cover costs for touring with their current production MigrantsÂ´ Rhapsody."/>
        <s v="Santa Barbara Youth Ensemble is performing Hairspray at the Lobero. Help create beautiful memories for these kids by pledging today!"/>
        <s v="Send Intangible Animal on our first West Coast Tour!!! The fate of the world rests in your hands."/>
        <s v="Depicts the contribution the Tuskegee airmen made in certain historical events that helped turn the tide in World War II."/>
        <s v="a woman walks into a bar except she looks like a man and no one's serving drinks. one night only"/>
        <s v="Trip The Light Theatre needs YOUR help to fund it's second run of its debut production 'The Sun Shining On her Hands' in London."/>
        <s v="I am raising money to pay for the rights to produce Sylvia by A.R. Gurney. The show will be a fundraiser for Wayside Waifs."/>
        <s v="Uivo lets police and fire department personnel quickly contact you in the event of an emergency involving your property."/>
        <s v="13 young people have taken over Spinning Wheel Theatre to choose, produce and create their own show from scratch."/>
        <s v="Help us record the concept album and stage grand concerts with a fantastic cast and orchestra. Get your tickets, music and more!"/>
        <s v="Brouhaha chronicles the adventures of aspiring comedian and prolific hedonist Jenny Carmichael as she works at a clickbait website."/>
        <s v="Help the New York - based independent prog-rock band Invisible House create their new album called &quot;a history of the world&quot;"/>
        <s v="We are trying to produce a kid friendly show about an imaginative journey through space and time. Help us create our wonderland!!"/>
        <s v="Healthy, paleo food nearby gym and office areas. You pic your order and pay in the app and pic your time for just pic up the food."/>
        <s v="THE MOON PLAY is a new play written by Carolyn Gilliam. The play follows an astronaut on the moon who has lost his reason to explore."/>
        <s v="A pop-up outdoor theatre company bringing accessible Shakespeare to parks and other locations in the greater Phoenix area!"/>
        <s v="A fast-pace, zany comedy involving six actors performing seven usually untold Grimm Fairy Tales about giants, witches, demons and more!"/>
        <s v="Providing creative, healthy signature dishes for active, conscientious lifestylers through a community of culinary artists."/>
        <s v="PaperChase is a popular endless flying game conceived by a 15 year old and loved by millions worldwide.  Help us build version 3!"/>
        <s v="I promised my mother on her deathbed that I would tell the world MY story, so here it goes...crossing fingers, 2015 SF FRINGE"/>
        <s v="The Devil &amp; Me's Debut album, &quot;...It's Not A Dream&quot;, featuring 9 original, Hard Rock songs."/>
        <s v="35,000 pounds of food to a city. Highlighting the &quot;Convoy New Britain&quot; event from birth to beyond."/>
        <s v="MichÃ© Fambro records the long-awaited Jazz Crooner album.  Favorite standards, and soon-to-be classic originals in one memorable album."/>
        <s v="Modern Post-Hardcore/Electro music (Hardstyle, EDM, Trap, Dubstep, Dembow, House)."/>
        <s v="Pop Garden Radio Presents: The Rock on the Road Tour Season 2 CD. 23 great Pop tracks from independent Pop artists."/>
        <s v="Artistic Internship @ Ojai Playwrights Conference"/>
        <s v="The premiere theatre troupe in SE Michigan offering acting opportunities for the 50+ actor."/>
        <s v="Ukulele Songs from the Zombie Apocalypse, a concept album where boy meets girl, boy loses girl to Zombie King, boy gets girl back. Fun!"/>
        <s v="Creating outstanding performance experiences with young actors from all economic backgrounds. Making great theatre accessible to all!"/>
        <s v="Two sisters make a set of paper dolls which take them on a journey across lands, creating memories along the way."/>
        <s v="Orson Welles and Superman meet up to record a radio drama version of their &quot;true&quot; adventure triumphing over Fascist Martians."/>
        <s v="William Carlisle has the world at his feet but its weight on his shoulders. He is intelligent, articulate and fucked."/>
        <s v="The Loft is CQEAP's latest studio. Located in Rockhampton's CBD we'll be running performing arts workshops for 5yrs to adults."/>
        <s v="A play about the last eight years of the life of Egon Schiele, one of the most influential Austrian Expressionist artists."/>
        <s v="We've finished our first EP and we're taking it on the road in three weeks! Help us fund manufacturing?"/>
        <s v="Our goal is to purchase a theater on the Upper East Side of Manhattan that will act as a home for four theater companies."/>
        <s v="Joey De Noble is raising money to help record his latest music, and he wants YOU to be a part of it!"/>
        <s v="Working Musician dilemma #164: how the taxman put Kick the Record 2.0 on hold"/>
        <s v="The Honeymoon is Over is a romantic comedy about a recently eloped couple learning the dynamics of living together for the first time."/>
        <s v="Farabel is a single player turn-based fantasy strategy game for Mac/PC/Linux"/>
        <s v="I'm ready to make Tulsa happy and aware that love and kindness go hand in hand with good food!"/>
        <s v="Jestia and Raedon is a brand new romantic comedy play going to the Edinburgh Fringe Festival this summer."/>
        <s v="Pine Tar Baseball is a fun and fast paced dice and card game for 1 to 2 players. The game features fast streamlined game play."/>
        <s v="Snoring shouldn't ruin your or your partner's sleep and you don't need expensive, uncomfortable or ugly devices to help the problem"/>
        <s v="If tables had ears what tales would they tell? Sins of Seven Tables, a modern take on the 7 Deadlies, are they still sins?"/>
        <s v="Food is a lifestyle...the art, the challenge, and the happiness is the wealth I seek....join me on my journey to success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A photo book of the artist's present and future portraits from 2013 to 2015, including actor and human rights activist George Takei."/>
        <s v="Yashica TLRs (Twin Lens Reflex) history cards are a cool way to present Yashica TLR collections in a fun way: by playing cards. Enjoy!"/>
        <s v="We plan to rescue, relocate, and repurpose, a historic Little Red Brick House, to be incorporated into a riverfront amphitheater."/>
        <s v="This years most important stage project for young artists in our region. www.ungespor.no"/>
        <s v="Im trying to raise $1000 for a 3 song EP in a studio!"/>
        <s v="A new, LGBTQ focused adaptation of As You Like It that puts Celia and Rosalind's romantic relationship centre stage for the first time."/>
        <s v="Halfway, Nebraska explores the limits of hope and what it means to love someone who may be too far damaged to save."/>
        <s v="Our goal: To produce a stirring one-woman show historically based on African-American womenâ€™s experiences, struggles, and journeys."/>
        <s v="Lestat is filming their first video, and they need your help! From their release, Arisen, &quot;Midnight Toll&quot;. Hear it at lestatmusic.com."/>
        <s v="Boost Band, a wristband that charges any device"/>
        <s v="StrikeTec will revolutionize both the boxing scene and fitness industry by allowing you to track the progress of hand speed and force."/>
        <s v="We really think we might have what it takes to make it someday! But we really need help to take the first step and release this album!"/>
        <s v="Kickstarting my music career with 300 hard copy CDs of my first release."/>
        <s v="We are a fledgling theatre company based in Atlanta looking to fund our first show, Sincerity Forever by playwright Mac Wellman."/>
        <s v="We are the first gaming-themed food truck, bringing gourmet pub fare to the Jacksonville area."/>
        <s v="This empowering piece encourages women to rise up and pursue their dreams, not by behaving like a boy but by,_x000a_â€œThrowing Like A Girl.â€"/>
        <s v="Help us produce this revealing play about Nazi-resistance member Dietrich Bonhoeffer and his final years of incarceration during WWII."/>
        <s v="My Pal Val is headed to Groovebox Studios in Detroit, Michigan on June 15th to record and film a live GBS Detroit EP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Andy Boyd's epic new satire about heroes and villains, humankind's search for glory, and fascism in America"/>
        <s v="New play about the comfort and the danger of living with memories. Gay themes. Experienced team looking to present first reading"/>
        <s v="K. is about *this* close to finishing up our third record, History Grows.  Now we just need to master it and release it!"/>
        <s v="GK. Jr (for student actors 12 and under) will bring George Macdonald's story to life. 10+ speaking parts &amp; many non-speaking parts!"/>
        <s v="For the isolated rice farmer. For the 14-hour taxi driver. This tiny MP3 player has the entire New Testament Bible... in their language"/>
        <s v="Someday Everyday is a short drama that navigates through the past and present of a young man's life, through his struggles and triumphs"/>
        <s v="The Series will consist of free staged readings of Shakespeare's plays, brought to life by professional actors in Montclair, NJ."/>
        <s v="Presenting the complete three part of writer/director Ty Foard's &quot;A King's Story&quot; ...a dramatic artistic one director play festival"/>
        <s v="I want to crowdfund the sequencing of my own genome to make it publicly available with crowd-sourced interpretation."/>
        <s v="River City Theatre Company needs your support as we embark on our thirteenth production, CINDERELLA!"/>
        <s v="Wavegarden is the worldâ€™s longest man-made wave that creates ideal conditions for surfing. Help us and let's open one in Malaga!!"/>
        <s v="&quot;I wanted to tell the story of two people in love, who were never in the same place at the same time.&quot;- Jason Robert Brown"/>
        <s v="When an innocent girl is seen bathing by local church elders, she becomes the target of travelling, revivalist preacher Olin Blitch."/>
        <s v="Follow the sell-out Tree Folk Theatre, as we lead you through The Tempest with masks, puppetry and live music! 15th July - 3rd August"/>
        <s v="A building w/office, rehearsal space and classrooms centered on performing arts._x000a_Brentwood Theater Company is a non-profit 501(c)(3)"/>
        <s v="The never-before-told story of Karl Barth's (first and only) journey to the United States in 1962."/>
        <s v="Oscar Wilde's classic romantic farce like you have never seen it before. Bigger. Louder. Sexier.  And covered with glitter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Pope Head: The Secret Life of Francis Bacon â€“ A solo show celebrating the artist. Touring a land Down Under 12 Feb - 14 March '15."/>
        <s v="We are a four piece from Golden, CO, and have our hearts on getting into the studio this fall to get music from our heads to your ears."/>
        <s v="To create a publication, and exhibition documenting the collection of Jamie Ross, longtime collector of Navajo Textiles"/>
        <s v="music is as important to the eyes as it is to the ears. help bring ghost to life in front of your eyes."/>
        <s v="Consuite for 2015 CoreCon.  An adventure into insanity."/>
        <s v="&quot;He was a poet, a vagrant, a philosopher, a lady's man and a hard drinker&quot;"/>
        <s v="Fast paced, two hander which uses headphone verbatim technique to give an insight into the everyday lives of Leeds city locals."/>
        <s v="Bringing Health, Wellness and Creative Empowerment to an active community in a whole new way... are you ready to 'FLOAT', Duluth?"/>
        <s v="Build your crypto-currency empire and sabotage your opponents. A deck building, card game. 2-4 players. 15 minutes."/>
        <s v="A group of Stanford students are going to present Jean-Paul Sartre's play, The Respectful Prostitute, at the end of Spring quarter."/>
        <s v="Raising money for our concert tour of Switzerland and Germany in June/July 2014"/>
        <s v="SHE&amp;HER PRODUCTIONS! New Space.. New SHOW! We have a home in KC West Bottoms, the Crane Building. We need your help turning this space into a theater!"/>
        <s v="&quot;WE ARE ON A MISSION TO TOUR THE UNITED STATES NON-STOP. TO DO SO WE NEED TO PURCHASE A NEW VAN.&quot;"/>
        <s v="Vengeance Can Wait navigates Japanese sub-culture as it charts a dark, twisted and touching, â€œdifferentâ€ kind of love story."/>
        <s v="A minimalist, post-modern production of the classic play, performed and produced by aspiring theater undergraduates at UMass Amherst."/>
        <s v="Modern Celtic influenced CD.  Help me finish what I started before the stroke."/>
        <s v="The unproduced screenplay by Tennessee Williams is given life for the first time on a Twin Cities stage by an ensemble of local actors."/>
        <s v="Our aim is to provide high-end equipment and space for Toronto coders, filmmakers, and artists to develop cutting-edge VR content."/>
        <s v="We've been working hard on getting our music out and we are taking the final steps to releasing our EP, but we need your help."/>
        <s v="Small town police forces don't always have the resources to provide for the unique needs of female officers and their body armor."/>
        <s v="Help us take &quot;She Has a Name&quot;, the human trafficking story of one victim, on tour to all over Northern and Central California."/>
        <s v="Fly Radio has finished tracking their album now all that is left is the mixing/mastering and duplication!"/>
        <s v="&quot;Redemption&quot; is a multi-cultural worship album aimed at giving you an 'around-the-world' experience of Jesus-focused worship."/>
        <s v="Avenues will be going in to the studio to record a new EP with Matt Allison!"/>
        <s v="I am writing the second volume in a series of hair band encyclopedias, however I lack the means to afford the costs of the photos."/>
        <s v="We all pray to the same God no matter what name we might refer to Him as.  Our children deserve to know this basic truth."/>
        <s v="Afraid Of Figs is a high energy pop/rock band, with off-the-wall humor, catchy hooks, and wild interactive live shows."/>
        <s v="Help a non-profit community theatre create an unforgettable production of J.M. Barrie's classic play."/>
        <s v="Thespis Theater Festival presents Cassiopeia: A romantic tale of a bride finding her way to her unknown groom before it is too late."/>
        <s v="30 day tour to release a compilation CD with 16 original songs about hometowns.  Webisodes and documentary to follow."/>
        <s v="A big dream, small budget, the drive/passion of so many volunteers...indoor skatepark in Eau Claire, WI._x000a__x000a_This is UR skatepark!"/>
        <s v="The band Twice As Good wants to create and distribute a DVD of their live concert performance. This amazing band needs to be seen!"/>
        <s v="We are finishing up recording our new record and we would like help with its physical CD release."/>
        <s v="We need your financial support to cover the tour costs!  (Sound, lights, travel, stage design)"/>
        <s v="In the Raw is Seattle's the Ink &amp; the Echo's debut album.  It is honest, compelling, and speaks of raw human emotion.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Limited edition zine by photographic artist Esthaem, signed and hand-numbered including a screen printed banderole. Edition of 100."/>
        <s v="Music is my passion.  I've been recording this album for 2 years now, and I just want the world to finally hear it!"/>
        <s v="After a 2 year Odyssey, Darling Waste's trailer is still not home! We need $3,500 to get it through U.S. Customs!"/>
        <s v="The Black and White Theatre Company Inc. is a small company who loves to perform and entertain, but needs your support to succeed!"/>
        <s v="Learning should be fun! Effective health education includes the person's learning strengths, preferences and cultural perspective."/>
        <s v="The new kid on the block. Re-imagining old games and creating new ones. Ship, Lazer, Rock is first."/>
        <s v="We are ready to record our first album, but we need your help to make it a reality. Be an active part in producing this record and you'll be rewarded!"/>
        <s v="Ceasefire WWII. Yet Nazis continue the Holocaust.  A German &amp; a girl try to stop the execution of Christian,Gay &amp; Jewish prisoners."/>
        <s v="The book I am working on now is the third is a series of rock encyclopedias. However, I am in need of funding to cover the photo costs."/>
        <s v="Annabel Lost combines visual art and performance poetry to tell the story of two orphaned refugees, Quetzal and Rhime."/>
        <s v="A Special 10th Anniversary Re-Release of Ender Bowen's third album, LEMONYMOUS, with a companion CD of alternate takes and remixes."/>
        <s v="Discover Italy through photography."/>
        <s v="Simply fresh farm to table on wheels working close with local farms to ensure the highest of quality of product ."/>
        <s v="Help us bring to life tales of hardship, danger and community of extraordinary women working in WW1 munitions factories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We will workshop, stage and develop new writing, devised work and adaptations. A joyful leap into the possibilities of an idea!"/>
        <s v="Help Chrysalis get this production off the ground!  An original play, we only need $500 to get this production on its feet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Sim Betting Football is the only football (soccer) betting simulation  game."/>
        <s v="Help us build the Kitchen from Hell!"/>
        <s v="Vogliamo realizzare un risotto fragole e champagne e condividerlo con i nostri fan. Faremo il risotto durante un concerto casalingo."/>
        <s v="â€œItâ€™s Okay to Waitâ€ is the story of a father who sits down with his adolescent daughter to have â€œthe talkâ€ about sex."/>
        <s v="Paul Haasch is producing his first music video! With awesome people involved and a great vision, it is sure to be an amazing piece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Skelton-Luns CD/7&quot; No Big Deal."/>
        <s v="The brand new Makers Club wants something to draw the students into science and engineering and also be very inclusive."/>
        <s v="ASC had a one-of-a-kind CD release party in 2013, and we want to share it with the world - in DVD format!"/>
        <s v="5 actors. 39 characters. 1 epic adventure. Presented by the Cradle Theatre Company."/>
        <s v="Come and help us make the Canterbury Shakespeare Festival a reality"/>
        <s v="Relax in a new Cheesecake Lounge in London, serving freshly made cheesecakes, all day and all night, along with great coffees and teas."/>
        <s v="â€œNo amount of fire or freshness can challenge what a man will store up in his ghostly heart.â€ â€“ The Great Gatsb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&quot;Venus as Menâ€ is a book about beauty of masculine nude. Is a reflection about men as a sensitive and sensual being and gender equity."/>
        <s v="This book combines portraits of Cuban life and and society with quotes from a diverse group of Cubans that live in Cuba now."/>
        <s v="HandL makes your phone feel like an organic extension of your hand. Elastic and brace system supports your device with just two fingers"/>
        <s v="After a unsuccessful recovery last time we are trying again to successfully launch and recover a weather balloon from space."/>
        <s v="With Russell Grant as Mrs Meers, this classic musical taps into London's Theatro Technis 1-25 October 2014 for its UK fringe premiere!"/>
        <s v="St. Paul five-piece band City of the Weak hits the road May 9th, heading for Ft. Lauderdale to attend the Driven Music Conference!"/>
        <s v="A mobile food truck serving up a Latino-inspired fusion cuisine using fresh, local, &amp; organic ingredients!"/>
        <s v="The closest thing ever to the Holy Grail of wearables technology"/>
        <s v="The Border Theatre presents The Fall of Wallace Winter, an exploration of American obsessions, this Nov. 7th-9th at the Plaza Theatre"/>
        <s v="A group of high school students are building a near-space balloon, that will capture stunning HD video of the earth from near-space."/>
        <s v="A powerful and urgent tale of the first line of defence for the NHS. Based on true stories from junior doctors."/>
        <s v="DC/Baltimore AEA actors band together produce a world premiere of a touching, bittersweet, award winning play about letting go to live"/>
        <s v="'Pushers' is an exciting new play and the first project for brand new theatre company, Ain't Got No Home Productions."/>
        <s v="The Barrel Room SF is moving to a new location in San Francisco with a 60-seat restaurant &amp; full liquor. Help us make our move amazing!"/>
        <s v="THE BALLAD OF DOWNTOWN JAKE is a newly created contemporary music drama that is schedule to premiere in Phoenix, AZ in March 2015."/>
        <s v="A high school freshman is sending pie into space and you can be a part of it.  GO SCIENCE!!!"/>
        <s v="Fishcakes is a piece of new writing for the Camden Fringe that explores a story of love, loss, and all the â€˜little things'."/>
        <s v="Donate here to be a part of the upcoming album. Every little bit helps!"/>
        <s v="Miramar is a a darkly funny play exploring what it is we call â€˜homeâ€™."/>
        <s v="We've finally finished recording our first full length album! We're getting together all the merch to go along with the release."/>
        <s v="Peruvian food truck with an LA twist."/>
        <s v="Gainesville's pop punk 3 piece Assassinate The Scientist started a new band and they want to release a 7&quot;, but they need your help!!"/>
        <s v="Jump in the deep end of the provocative and darkly humourous, POOL (NO WATER)...to be performed in a Pool!  Directed by Gordon McCall."/>
        <s v="The unique adapter to apply standard watch straps at your Samsung Gear S2 Sport and Sport 3G! Small, functional and handsome."/>
        <s v="Bots &amp; Barrals and StoneCrabs Theatre are excited to present the UK premiere of Guillem Clua's powerful Catalan drama Skin in Flames."/>
        <s v="A photo book that shows a timeless trip from Portugal to Sri Lanka in a subjective point of view through an old Hasselblad objective."/>
        <s v="The Uncommon Loons return with Much Ado for a 2nd production of Shakespeare in Minnesota's Nature on the banks of the Mississippi!"/>
        <s v="Save Oregon Babyâ„¢ Diapers, a handmade business, run by awesome moms in Southern Oregon, from permanently closing!"/>
        <s v="Treedom wants to record a second album! We have a lot of new material, and we wanted to capture our new sound in a record for our fans."/>
        <s v="A scientist on the brink of a discovery that will revolutionize society sees her work destroyed in an experiment gone horribly wrong."/>
        <s v="&quot;The surveyor said the foundation was shaky&quot;. A woman finds what it means to rebuild her marriage."/>
        <s v="This campaign features the Government Special Forces on Outland. 28mm scale white metal miniatures for Sci-Fi games in any setting."/>
        <s v="Photographic book on the historic oil region of Pennsylvania where Edwin Drake drilled the well that started the modern oil industry."/>
        <s v="Book ll of The Merlin Chronicles is ready to publish- just need that great cover art like Book l has: Kickstarter Book Cover Project"/>
        <s v="24+ hour online class in WatchKit development from an expert iOS developer and instructor via unconventional, innovative projects."/>
        <s v="A concert of new music by four composers who have lived in India and been inspired by its music, with the Momenta String Quartet"/>
        <s v="An intense new play exploring how far you would go to protect your family.  Employing new graduates to give their careers a kickstart."/>
        <s v="Help me purchase a parking space to be the Burro's permanant home, I need your help to raise $15,000!"/>
        <s v="The River Runs Through Us is a six-part, yearlong radio series exploring the meaning and metaphor of the Connecticut River."/>
        <s v="We're looking to set an Australian Amateur Rocketry record of 100 000 ft. You are invited on this 4500km per hour ride into history"/>
        <s v="Project rewards $25 gets you 190+ digital images"/>
        <s v="Playground was established in 2007 on the back of paper napkins and has since provided opportunities for over 800 boys and girls."/>
        <s v="Brown Leather and Black Nylon extra-long Apple Watch bands for large wrists connects to 42mm. Go measure! Design fits 190-250mm wrists."/>
        <s v="Moving Stories' 'The Tempest' promises to be vibrant &amp; enchanting, with original music, vivid design &amp; unforgettable performances."/>
        <s v="Venue hire and payment of designer for a darkly comic, all female play about power - losing it, wanting it and fighting to get it back"/>
        <s v="Tired of fumbling around for the audio controls on your phone?  Easily control your music with the GoMote and a click of your thumb."/>
        <s v="Stand out at festivals, get people talking and support our latest campaign to augment your style with the latest LED technology."/>
        <s v="An Original Short Play: two young women search for answers about sexuality, the history they are taught, and their animal instincts."/>
        <s v="We are a classic hard rock/heavy metal band just trying to keep rock alive!"/>
        <s v="A play by award winning writer Eric Monte. _x000a_&quot;If they come back&quot; follows the lives of two teenage boys during the civil rights movement."/>
        <s v="WE NEED YOUR HELP! We are a small town youth arts ensemble, training kids excited about theatre. We need dollars. We need YOU!"/>
        <s v="Run Rwanda - 211 miles, 100 photos:  An intimate visual documentation  of the inspiring and innovative reality of modern day Rwanda"/>
        <s v="You can rent out your Car with Uber. _x000a_You can rent out your Home with Airbnb. _x000a_Now you can rent out your CLOSET with SemiYOURS!"/>
        <s v="Quantum Kidz follows a young girlâ€™s journey becoming a superhero and dealing with alien threats against the Earth!"/>
        <s v="Ambient Electro Grind-fest!"/>
        <s v="A photobook and a short documentary film telling the story of Holocaust in Northwestern Lithuania"/>
        <s v="Be in God's presence through instrumental covers of hymns. Help me build a home studio to freely distribute this album."/>
        <s v="Becoming is a video game that aims to portray mental illness through a metaphysical and emotional story."/>
        <s v="A play about the horrible choices we have to make every day. Should we take a risk, or take the road most travelled?"/>
        <s v="An instrumental project in which all songs are incorporated around the healing power of our God. Used for times of prayer &amp; devotion"/>
        <s v="This is a project to create a crowd-funding site for Urantia Book readers worldwide."/>
        <s v="A run-n-gun zombie survival game where you scavenge for items to make the night a little less scary."/>
        <s v="Aidez-nous Ã  financer notre projet Stop the tempo prÃ©sentÃ© du 18 nov au 12 dÃ©c 2015 au ThÃ©Ã¢tre Prospero! M.E.S de Michel-Maxime Legault"/>
        <s v="Autumn's Song is working on a debut album that brings accustic / singer-songwriter / piano rock to the central Florida music scene."/>
        <s v="He met Marilyn. He became obsessed with Norma Jean. That changed everything._x000a__x000a_                                A play by Frank Furino"/>
        <s v="'Gretel and Hansel' by Sam Leeves - an inclusive, multi-sensory theatre production for children aged seven to eleven and their families"/>
        <s v="SPEEDWRAPS improve the speed, agility &amp; strength of an athlete by utilizing evenly distributed weight on the lower leg."/>
        <s v="A fun &amp; exciting story to educate kids and their parents about the importance of honeybees &amp; the easy &amp; fun ways we can help the world."/>
        <s v="Help us collect the data to solve the mystery of the century: Is light slowing down?"/>
        <s v="The ABC tour: 26 comedy-juggling shows in 26 different venues - chosen by YOU - each beginning with a different letter of the alphabet."/>
        <s v="The University of Exeter Shakespeare Society is touring its acclaimed show The Merchant of Venice to Stratford-upon-Avon!"/>
        <s v="A mixed media (poetry, photo, prose and sound) text focusing on/inspired by rural life in former Communist republics. "/>
        <s v="An animated parody of the game, Counter-Strike. The sequel to the very popular Counter-Strike: DE_dust2. Hacker is back!"/>
        <s v="We are the Saugerties High School drama club. Please help us create our musical to keep theater alive!"/>
        <s v="The Skylit Letter is heading to Groovebox Studios in Detroit on Friday, June 29th to record and film a live GBS Detroit video and EP."/>
        <s v="The money will go towards our debut EP being Recorded mixed by Andrew Baylis and mastered by Drew Fulk of Think Sound Studios."/>
        <s v="'Somewhere you know, nowhere you've been' a theatrical _x000a_re-imagining of Walthamstowâ€™s past acted out beneath big skies in the marshes."/>
        <s v="Valmont is a town with a fertile history and a vibrant community. We aim to capture the magic in our People's History of Valmont!"/>
        <s v="Passing Shot is a tennis dice game for two players. Strategic use of the dice rolls allow you to score points to win game, set &amp; match."/>
        <s v="Just as we are getting prepared to tour we find out our van has serious damage and can't run. We unfortunately don't have enough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Introducing A True Story That Bridges Borders: Join Us As We Translate THE BACHELOR CHAPTERS: A THINKING WOMAN'S ROMANCE Into Spanish!"/>
        <s v="You may be thinking: &quot;a fusion reactor? Thatâ€™s not very exciting, I see fusion every day.&quot; But. How often do you see fusion inside of a Bubblegum..."/>
        <s v="Publish my book on the Gayatri Mantra in English for the benefit of the readers and the children at the orphanage in Jhansi, India"/>
        <s v="Jonny Labey (Eastenders) leads this poetic production as WWI poet Rupert Brooke, in this dynamic, moving portrait of a flawed genius."/>
        <s v="An easy fun way for children to understand the physical limitations of someone with CFIDS and Fibromyalgia using marbles and a jar."/>
        <s v="Italian inspired sauce with a spice and heat that make this simple Red Sauce unique! This company name still remains a secret, for now!"/>
        <s v="Not all wings are created equal. We believe ours take flight above the rest. Come judge for yourself. To us it Ain't No Thang..."/>
        <s v="Proyecto teatral dirigido por MartÃ­n Acosta que habla y reflexiona sobre el amor y su naturaleza."/>
        <s v="A young man suffering from a severe case of OCD embarks on a road trip to find peace of mind."/>
        <s v="This is a Series of 6 Books on Blessed Oscar A. Romero`s Writings. This Project will help to pay the translation costs of Volume 2."/>
        <s v="Help us get the show on the road! Petrification is a new play about home, memory and identity and we need your help to tour."/>
        <s v="A dram-com television series revolved around memory and the hardships and revelations that come with its early turning point."/>
        <s v="I'm just about finished recording my new EP &quot;Gypsy Wind,&quot; but I need help w/making CD's for you to hold in your hands!  And listen to!"/>
        <s v="Roanoke, Virginia's first long-form improv theatre company. Producing improv and scripted theatre, with a dynamic training program."/>
        <s v="To create a learning center for acting and all art types including anything that expresses the emotion of the human spirit."/>
        <s v="American Pride is a play centered on the Poetry of one Iraq War veteran, and follows her journey through war and back home."/>
        <s v="And More Shenanigans Theatre is a brand new Edmonton based theatre company dedicated to creating and developing quirky original works"/>
        <s v="Shakespeare Company at UCLA presents The Tempest under the stars in the Fowler Museum Amphitheater. Bring your blankets and enjoy!"/>
        <s v="Lyka will allow you to search for shoes in every sneaker store and website and then buy for in-store pickup or same-day delivery."/>
        <s v="This is a &quot;call for scores&quot; for unaccompanied violin, recordings of the works, and a prize of at least 20 records for each composer."/>
        <s v="Ambitious, Edinburgh-based company, Thrive Theatre, are bringing their brand new comedy BUFFER to the 2014 Edinburgh Fringe!"/>
        <s v="Monies raised will help offset production costs of  transportation of set and actors, theatre rental and advertising costs.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Exhilarating Double Bill uniting London premiere of THE TWELFTH BATTLE OF ISONZO &amp; thrilling revival of JUDITH: A PARTING FROM THE BODY"/>
        <s v="Support Lock&amp;Key Theatre's 'Timon of Athens' by donating to our printing! Every penny goes to posters, programmes, flyers and scripts."/>
        <s v="A faith based animated short. (The same guy who said a picture is worth a thousand words also said a cartoon is worth two thousand.)"/>
        <s v="Funding for a 2011 trip to Worldcon for research for &quot;UnConventional,&quot; a book on the history of the American fan convention."/>
        <s v="Black Comedy by final year students at Leeds University. _x000a_'Bird watching, tea, seaside and murder. Just your average British holiday.'"/>
        <s v="Rendre tÃ©moignage de ce que Dieu fait chaque jour pour moi et venir en  aide  aux autres, c'est  mon but."/>
        <s v="I wrote a One Act play called The Rooftop for a Female Playwright's festival. Every little bit helps!"/>
        <s v="The Beautiful House' is a story of modern mummification and the present day post-humanist crisis in our relationship with death."/>
        <s v="Condemned to death for Collaboration with the Nazis, popular French Singer &amp; Entertainer Maurice Chevalier tells his side of the story"/>
        <s v="We play covers of mod and ska classics to enthusiastic crowds. Now we want to leave our own original mark on mod musical history."/>
        <s v="Support us and pledge for rewards on our new bigger Tour of the US, Canada and Colombia!"/>
        <s v="A new take on a classic. Under the direction of Rosanna Saracino, We are exploring the darker elements of A Midsummer Night's Dream."/>
        <s v="The war in Iraq changed everything -one journey from the safe haven of the 99% to the shadows of veteran. How would you persevere?"/>
        <s v="Cobrette Bardole's widely anticipated sophomore release is ready for tracking and he needs your help to make it a reality!"/>
        <s v="We're a band from Hawaii trying to produce our first EP and we need help!"/>
        <s v="We are aiming to make a Web Series based on Youth Culture and the misrepresentation of socially stereotyped people."/>
        <s v="Hi! We're the Graduating Seniors Acting V Seniors at Temple University! Welcome to our Kick starter Page!"/>
        <s v="A performance to inspire people, regardless of their faith, to visualise the repentance of Hurr and the forgiveness of Imam Hussain"/>
        <s v="Environmental awareness using social games where players are challenged to pursue sustainable development in the city of the future."/>
        <s v="The pachyderms at the Denver Zoo are moving. Follow along on the convoluted journey to their new home."/>
        <s v="Tachoir music has been described as &quot;Highly original compositions with dazzling improvisations by virtuoso musicians&quot; - The Times"/>
        <s v="Live at the Speakeasy with Ryan Anderson is a local talk show! Showcasing local artist, special guest, and talented bands."/>
        <s v="A new play about five bad bitches who fought in the Civil War disguised as men, premiering at Ars Nova's ANT Fest."/>
        <s v="Help fund the pressing of DANCEHALL's first record by pre-ordering it in advance!!!"/>
        <s v="DAZLN nails light up near NFC devices like your mobile phone. If you're tired of receiving or gifting the same old thing look here!"/>
        <s v="Marquita Renee Ntim records her first Classical Album, complete with her playing the viola, cello and singing opera."/>
        <s v="Christina has been suffering with flash backs and some very disturbing nightmares and realises that it is more than just nightmares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A searing new play that takes  an unflinching look at the terrible costs of police shootings in the African American community."/>
        <s v="Translate sight into touch with a wrist-mounted wearable. A revolution for visually impaired people everywhere."/>
        <s v="Forsaken Angels, a powerful new play by William Leary, author of DCMTA's Best Of 2014 Play Masquerade."/>
        <s v="Stage Door Theater needs a stage for its current and future productions. Can you help?"/>
        <s v="This is the story about the Westons. One family who live with mental illness on a daily basis."/>
        <s v="A Fantastic creation about Napoleon, through his words and letters, sublimated by a musical score of rare beauty. Magnificent poetry!"/>
        <s v="We have formed an innovative company that aims to create musical comedic performances suitable for a range of venues."/>
        <s v="Introducing the iDavit, a revolutionary crane-like system thatâ€™ll allow you to work anywhere. Hands free to be totally hands on."/>
        <s v="A young theatre company promoting new talent and looking for help in funding our very first set for our black comedy &quot;old man's Gift&quot;"/>
        <s v="Knee Slappers new production coming to Camden Fringe 2014! Presenting this off the wall, dark comedy for lovers of the bizzare. Groovy."/>
        <s v="A young hero, sword play, epic tales, swamp monsters, a gang of thieves, and romance and betrayal. Forging your own destiny ain't easy."/>
        <s v="Imagine a mouse that automatically moves your pointer to where your head is facing. Its an air mouse hidden inside a standard headset."/>
        <s v="After almost three years of being out of music, I've decided to finally make the solo record I've wanted to do for years."/>
        <s v="A new production of Twelfth Night with an ambitious and enthusiastic group of high school students who love Shakespeare and teamwork."/>
        <s v="A Powerful Multimedia-Rich Software that aims at making online publishing very simple."/>
        <s v="A card holding companion to your phone that acts as a placing device for all your devices.  Grips to any material too."/>
        <s v="I am working on a project that explores the relationship between education to work for youth within the European Union."/>
        <s v="Nemes has just recorded a new album and is raising $500 to get it mixed and mastered professionally."/>
        <s v="ST's 4th LP has been tracked and mixed, but before he can set it free upon the world, it needs proper mastering and pressing!"/>
        <s v="We are a friendly neighborhood electronic pop duo from Los Angeles. We want to shoot a music video for a song from our debut album."/>
        <s v="Sirius Online is currently the work of two brothers striving to bring the Era of Freelancer back, adding dynamic markets and more."/>
        <s v="To gather a collection of photographs for a coffee table book that displays the beauty of Canada's west."/>
        <s v="Fresh, fun, entertaining Bible stories on YouTube, stop-motion style."/>
        <s v="A pairing of self portraiture and writing to shed light on the reality of life with chronic illness."/>
        <s v="Help save this village theatre group. Funding required for lighting, stage equipment, &amp; ongoing productions. Involves youth  &amp; adults."/>
        <s v="Our goal is to create a completely free website similar to Chegg.com for students to benefit from without raping their wallet!"/>
        <s v="A Hands Free head mounted display adapter that supports the I AM Cardboard dscvr VR viewer for comfortable extended 3-D/VR viewing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I'm a high school student in New Jersey planning on producing and directing a Twilight Zone Play for a &quot;One Act&quot; competition."/>
        <s v="The Most Beautiful Things in Japan are Hidden...Our different &amp; original play from the Japanese folk tale The Bamboo Cutters Daughter."/>
        <s v="I am moving to Guatemala to document and report on the growing community resistance movements across Central America and Mexico"/>
        <s v="&quot;Charm&quot; class is in session! Mama Darleena, a transgender African-American woman, shares rules for etiquette with her LGBTQ students."/>
        <s v="Photobook â€˜All along the Control Towerâ€™ by Theo and Frans Barten. Photos of more than 50 disused WW2 Control Towers in the UK."/>
        <s v="We are a vocal group from the Northwest looking to create a gospel, jazz, a cappella ablum and would love the support of music lovers."/>
        <s v="Two of the 20th Centuryâ€™s Greatest Artists _x000a_navigate the perilous terrain of Art &amp; Fame _x000a_in a historic Collaboration."/>
        <s v="For the publication of my first 3 books: an Art book, a graphic novel, and a coloring book"/>
        <s v="Sissy Entertainment delivers a delicious cabaret that blends comedic monologue, song, and traditional sketch comedy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Conversion of a long dormant synagogue into a Performing and Visual Arts Center, revitalizing Rochester's inner city."/>
        <s v="A Staged Reading of &quot;Snake Eyes,&quot; a new play by Alex Rafala"/>
        <s v="It'll be THE event of the year for the musically adventurous types. Don't miss this chance to bring Peter BrÃ¶tzmann to our fair city!"/>
        <s v="PETER PAN, written by Ebony Rattle, is a new retelling of the classic play by J.M. Barrie about a boy who refused to grow up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Becoming Rainbow is a music and visual art project inspired by and dedicated to the Native Indigenous communities and water protectors!"/>
        <s v="Two cousins are caught up in the private war between warrior class angels and demons. You may be caught up too and not realize it yet."/>
        <s v="&quot;Code Monkey(s)&quot; is a short animated-series about life from the perspective of an engineer who feels like an actual &quot;Code Monkey&quot;."/>
        <s v="Drivetime heads to Cali for summer tour supported by @Smoothjazz.com &amp; @JJZPhilly  #Spaghettini #The Roxy"/>
        <s v="Confused Disciples' debut album &quot;Sleepamation&quot; is (finally) all recorded and mixed, now all that's left is mastering and duplication."/>
        <s v="Help emberfly theatre put on their first production Heroines and pay our actors and creative team! Follow us @emberflytheatre"/>
        <s v="Tibio is a revolutionary new product designed to solve an age old problem."/>
        <s v="Unique small wearable personal air conditioning device that provides the user a 10-15 degree environmental difference on his person."/>
        <s v="Help fund The Black Pearl Consuite at CoreCon VIII: On Ancient Seas!"/>
        <s v="Maggie barely survives a deranged baptism by her mother only to be born again to a string of foster parents. Things can always be worse"/>
        <s v="Our newest project! We are hard at it trying to bring music that uplifts the spirit, and tells a story of life-changing love."/>
        <s v="The GSA BA (Hons) Acting class of 2016 are taking a transfer of their GSA Production to The Cockpit Theatre in London"/>
        <s v="We are a hard rock band from Northern California trying to raise $350 for our next EP. Be a part of our journey!"/>
        <s v="Never judge a book (or a lover) by their cover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The next generation of premium quality LED lighting. Extreme power efficiency in a small package."/>
        <s v="What do you get when you combine 2 of the hottest alt-models in North America with one Canadian photographer? Make a CALENDAR!!!"/>
        <s v="&quot;Miracle on 34th Street&quot; is about faith and believing in others. _x000a_We believe. Do you?"/>
        <s v="Philly-based feminist theatre's inaugural production about a woman's friendship with an awesome lady cowboy."/>
        <s v="Owl is a fitness tracker along with an accompanying iOS app, that is both fun and interactive for children."/>
        <s v="A long distance wrong number leads to love, but with Emily flying in to finally meet, Nick somehow forgot to mention he's blind."/>
        <s v="Rossumâ€™s Universal Robots are the perfect workforce, without emotions, needs, or souls. But they are changing. Becoming more like us..."/>
        <s v="Hampshire is headed to GBS Detroit."/>
        <s v="Please help us raise funds to press our new CD!"/>
        <s v="Exciting and visceral new-writing that challenges the way we view the fine line between war and terror..."/>
        <s v="Creating PC gaming controllers to bring your gaming experience to a new level."/>
        <s v="An inclusive, cross community, multi-cultural theatre production for children aged 3 to 16 and their families"/>
        <s v="Get behind a new music venue in our city by helping with equipment! We're pre-selling tickets to our party and offering other perks."/>
        <s v="Shone Nuisance is heading to GBS Detroit on Friday, October 26th to record and film their GBS Detroit EP and video.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A thousand community-built sandbox games (and more!) with a fully-customizable game engine."/>
        <s v="We are trying to fund our first multi-state tour this summer in an effort to get our music out to as many people as possible."/>
        <s v="Help me produce the play I have written for my senior project!"/>
        <s v="I want to purchase the former Bread Of Life Church and convert it into a multipurpose theater space for local talent.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a third-person exploration adventure game developed by yetanotherIndie will be released on August 2016 for PC, Linux and XBox one."/>
        <s v="Eight friends reunite to achieve their childhood dream of designing, constructing, and launching a homemade submarine."/>
        <s v="Feltmaking is an acient yet modern craft using wool in creative ways. Our thorough guides should be for people all over the world."/>
        <s v="A brand new dating show which helps one lucky lady find her Mr Right with difficult decisions to make along the way."/>
        <s v="UCF short film about an old man, his love for music, and his misplaced trumpet.  "/>
        <s v="As the videocam &quot;Enrique de Malaca&quot; circumnavigates the globe, it captures stories of friends who have set foot on other lands."/>
        <s v="A second chance to get the deals from earlier campaigns just in time for the Holiday season. Pulp, Cthulhu, Sci-Fi, Old West and more!"/>
        <s v="This is for the book release event/photo gallery show. Funds will go to buy gallery prints &amp; copies of Orlando's Historic Haunts."/>
        <s v="A professionally directed/acted workshop &amp; reading for a new play depicting sexual addiction and its crippling effect on relationships."/>
        <s v="'Can you ever find acceptance in death?' _x000a_Rose of June is a piece of theatre exploring the stages of grief. Unity Theatre - September"/>
        <s v="Join me in publishing an amazing and unprecedented book with full frontal photopraphs of 8 American Presidents Naked"/>
        <s v="The admin for Randompics has announced they will be shutting down. I want to run, and improve, this great site!"/>
        <s v="You can control how much air enters the helmet by opening or closing the vents. This is very useful in bad weather, or for competition."/>
        <s v="Bringing Richard O'Brien's sequel to legendary Rocky Horror to the stage for the first time. First London, then...The World!"/>
        <s v="Members of the local Miami music scene are putting together a venue/creative space in Kendall!"/>
        <s v="We're looking to our fans to help partially fund the new album. It's 12 tracks in length &amp; will be a musical trip like no other!"/>
        <s v="A fast-paced, creepy/cute mobile puzzle game where you draw series of magic symbols to summon &amp; collect demons, monsters, gods, &amp; myths"/>
        <s v="&quot;Create-Your-Cone&quot;. Freshly made waffle cones stuffed with your choice of yummy ingredients, or frozen yogurt!"/>
        <s v="'E15' is a verbatim project that looks at the story of the Focus E15 Campaign"/>
        <s v="Set in the near future, this version of Shakespeare's classic play looks at how events that shook an empire could still happen today."/>
        <s v="A teenage zombie named Jeff and his mad scientist mother adapt to life in the town of Serendipity, where the supernatural occurs daily."/>
        <s v="Building the inner wealth of children builds stronger families, schools and communities. Peaceful and positive relationships flourish."/>
        <s v="We are raising funds for our second production. This will be the first NYC Equity production of THE DRESSER since 1982. www.TETCNY.org"/>
        <s v="Two teachers and twenty kids bring one of Shakespeare's plays to life!"/>
        <s v="The Arthurian Order of Avalon is attempting to raise funds to put on the annual Human Chessboard in March 2015!"/>
        <s v="The smash hit, award-winning comedy sashays onto the Los Angeles Theater Scene in a fabulous new production at Atwater Village Theatre."/>
        <s v="Welcome to POP! Community Cabaret: the &quot;friendliest mad bunch ever&quot;!_x000a_We are a cabaret group run by our community for our community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The 2014 Minnesota Fringe Festival brings the World Premiere of LightBright's one-act play, The Last King of the I.D.A."/>
        <s v="COOKIN UP ONE HOT ENTREE! BobToons USA is gathering the ingredients to create a hot new video game &quot;The Sabroso Showdown&quot;"/>
        <s v="Christian band signed to VECA Records to release their debut album in Spring 2015.  This ministry is relying on faith-based donations."/>
        <s v="Family is a short film about a father and son and two brothers who were separated by the Korean war and finally reunite after 60 years."/>
        <s v="My barely anticipated second album of self produced songs is ready to go.  Just need a little help to cover mastering, artwork etc."/>
        <s v="Two unlikely friends, a garage, tinned beans &amp; the end of the world."/>
        <s v="I am trying to get a new band off the ground, and in order to be taken seriously and get gigs, we need some killer recordings!"/>
        <s v="I want to explore alternative cultures and lifestyles in America."/>
        <s v="PowerPack is an efficient and affordable backpack with a lithium-ion charger for all electronic devices offering charges on the go!"/>
        <s v="With the money donated through this project we intend on investing in sound equipment for live shows"/>
        <s v="A unique stage play about the epic struggle of psychic Edgar Cayce to deal with his extraordinary abilities and find his place in life."/>
        <s v="Lost youth and lost souls struggle to find meaning amid dingy basements, vanishing malls, and a bleak Midwestern summer."/>
        <s v="Andrew wonders if his life would be more exciting if he'd been hatched a frog. Shiny and green just seems more exciting to him. Until.."/>
        <s v="Help us achieve our goal to get our van repaired, gassed up, and road-ready for our winter tour!"/>
        <s v="My play &quot;In the Hour Before the Bars Open&quot; has won an award from KCACTF, but I need to present the play in Georgia to receive it!"/>
        <s v="Mama wants everyone to try her secret recipes for sauces and rubs. She uses only the freshest ingredients for them."/>
        <s v="ENDURING SONG by award-winning Bear Trap Theatre, is a sweeping historical epic about love, loss and family set in the First Crusade."/>
        <s v="Orwell is hitting the road this August for a West Coast tour and we need substantial van repairs in order to get there.  Dates booked."/>
        <s v="Wir, die Heavy/Thrash Band &quot;Powerhead&quot; wollen ins Studio und eine Promo CD aufnehmen. Songs haben wir, Geld nicht ;-) ... und los!! :-)"/>
        <s v="We are devising a vibrant new adaptation of Homer's The Odyssey featuring dynamic storytelling, stunning visuals and original music."/>
        <s v="A richly textured and intellectually powerful social commentary about family, community and America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Bringing the flavor of competition BBQ to small town Auburn with the ease of a big city food truck."/>
        <s v="Creating a Food Truck to bring gourmet sausage sliders to Jacksonville, FL for breakfast, lunch, and special events."/>
        <s v="The Attic interns present Tennessee Williams's &quot;Talk to Me Like the Rain and Let Me Listen&quot; performing at The Flea Theater!"/>
        <s v="Written a solo show about celebrity, and I'll be performing it at the famous Just The Tonic this Edinburgh Fringe - Help me get there!"/>
        <s v="&quot;On the breast of her gown, in fine red cloth, appeared the letter A.&quot; But what about the rest of the alphabet?"/>
        <s v="Completion fund for post-production for teaser of British crime/drama tv series about a girl who sells morals for money"/>
        <s v="A night of music, fellowship, and a reflection of my experiences over the past 4 years at Ball State University."/>
        <s v="5 Actors, 30 Characters, 90 Minutes._x000a_Let us transport you from London to the fields of Agincourt, using the power of your imagination."/>
        <s v="Children only have a short period of time to live care free, play hard, get dirty, I want to help every child in my Town play everyday."/>
        <s v="Woody Woodland and Carol Stone, are back on the scene presenting Philly Jazz Fest â€œRemembering Groverâ€ September 22, 2012."/>
        <s v="Ryan and Vanessa are hosting Christmas for the first time but instead of a happy celebration, they get a hilarious survival situation."/>
        <s v="We are a band from South East London- each member is19 years OA. We have been together for two years. Taking pride in making good music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 unique Photographic Book Project about the Passionate Moments and Strong Emotions that lie within Karate"/>
        <s v="An art nude photography book that includes traditional black and white sepia nudes as well as experimiental color nudes."/>
        <s v="BLK/MTL's Illustrated Works 100's of Hi-Res Pics ft. Custom Artist Carmine Diaz's popular Paintings packed into 1 Coffee table Art Book"/>
        <s v="Help the Upstart Crows of Santa Fe bring Shakespeare's Julius Caesar to life with quality wooden stage swords!"/>
        <s v="This production is being put together by Wilson's newest professional theater company, the Wyldepine Players in conjunction w/ Taiplab"/>
        <s v="We're making a show about sex. Because it's important, everyone wants to talk about it and it's at the start of everything."/>
        <s v="A brand new show that unites puppetry, live music and storytelling to bring a forgotten English legend back to life!"/>
        <s v="Falls are the main cause of injury to elderly. Our wearable detects falls, sends notifications and streams health data in real time."/>
        <s v="We're looking for funding to help submit a short film to film festivals."/>
        <s v="A play that illustrates the symptoms of PTSD, shows its effect on families, and demonstrates some of the difficulties of treating it."/>
        <s v="A STORY OF BAGELS AND LOCKS!_x000a__x000a_A JEWISH GIRL FINDS HERSELF ON A UNEXPECTED TRIP TO_x000a_&quot;A SPIRITUAL EXPERIENCE&quot; !"/>
        <s v="Something Precious is the world's first musical to alert folks to the harmful effects of technology on the human spirit."/>
        <s v="&quot;A sociopath crosses paths with the person he must confront about his wife's murder, it might be himself&quot;"/>
        <s v="When  Rome is infected with a zombie plague, Lucius Agrippa and a small group fights for survival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Hi! We're the music duo Black Swan Theories and our project is to manufacture our debut CD of 10 already-completed songs.  "/>
        <s v="The African tale of Anansi the Spider is that of a trickster who often uses cleverness and harmless jokes to get what he wants."/>
        <s v="Mission Space is run by me, a teenager who has a passion for space! I will fly a weather balloon to the edge of space with your help."/>
        <s v="Shakespeare's beloved tragedy, MacBeth, staged in the Black Hills of Wyoming during Sturgis '76. Warning! This is no church picnic!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The PowerCap is a device able to charge most mobile devices, and contains a battery for situations when the sun just isn't enough."/>
        <s v="We're fundraising $450 by Feb.17, 2017 to purchase the rights for the show &amp; any extra proceeds will be used toward props and costume."/>
        <s v="We are Seance Theatre Group trying to fund our first performance, Noel Coward's hysterical comedy farce, Blithe Spirit."/>
        <s v="Turn you helmet into the safest helmet and don't worry about a thing,you will always have the right fit!!"/>
        <s v="Develop demo materials for new, true story of teen Revolutionary War heroes - for hybrid film/live stage musical"/>
        <s v="T-Shirt with Led panel controlled by Android app over WiFi. _x000a_Multiple shirts, games, text, video effects support,"/>
        <s v="A man must find his way out of the depths of the shadows by using the aid of a little girl."/>
        <s v="Point-and-click adventure: The mysterious Nikola Tesla, a time traveling device, and an experiment gone wrong in Colorado Springs"/>
        <s v="18-yr-old handicap-access ramp collapsed, must replace. Help fund &amp; ensure everyone access to our 35-seat non-profit community theater!"/>
        <s v="ThreeWay is a part-verbatim play that explores dating &amp; what happens when someone finds the love of their life, except itâ€™s two people."/>
        <s v="The HOTTEST and COOLEST thing yet! WairConditioning... an entirely new level of comfortability!"/>
        <s v="America's dad or serial rapist? Or both? The stories of the Bill Cosby accusers and the society so skeptical of them."/>
        <s v="The first ever trend-powered stock-market where you can buy and sell shares of you and your loved ones. Let's explore life together."/>
        <s v="We're trying to fund hard copies of our debut album!"/>
        <s v="I am looking to start a food truck with an infusion of my Puerto Rican heritage and my love for BBQ."/>
        <s v="95th St. Tacos needs your help in purchasing a food truck so that we can deliver the flavors of LA Tacos right to your neighborhood"/>
        <s v="An eclectic One Man stage show, that takes the audience on a journey through vast personalities, as he discovers his true self...#Drama"/>
        <s v="The Batman's Rogues Gallery assembles for a meeting. Scarecrow's fear gas accidently goes off and fears of the villains start to arise."/>
        <s v="Karn A'Mor has awoken bloodied on a distant battlefield with no memory of his past! JOIN THE RESISTANCE and find out more..."/>
        <s v="We are a new Theatre Company who are fundraising to put on a new production of the play 'The Blue Room' in High Wycombe and Maidenhead"/>
        <s v="A vibrant, street-wise, and musical performance that follows the lives of stories of the community of Washington Heights..."/>
        <s v="We need to raise funds to bring this elaborate production to life with special FX makeup, highly detailed sets, and costumes."/>
        <s v="We take great short(er) plays by brilliant playwrights &amp; make visually stunning conversation pieces in response to the city we live in"/>
        <s v="A Musical about 3 women who pursue their Pleasure and end up finding themselves."/>
        <s v="We, as a theatre, are 50 years old and our lights and building are even older so we are looking to update and revamp our lights."/>
        <s v="Itâ€™s your favorite classic with a twist. This summer, Chicago youth recreate Romeo and Juliet in The Mesh-n-Groove annual production!"/>
        <s v="Innovative Theatre Company Needs You To Reach Funding Requirements. We Are So Close We Can Smell It! Thank You In Advance."/>
        <s v="Argentinian Author Seeks to Tour America to Educate on Womenâ€™s Sexuality in Latin America / Autora Argentina Busca Gira en EEUU"/>
        <s v="Help this story of the 1862 Confederate invasion of Maryland be published! It is to Sharpsburg as The Killer Angels is to Gettysburg."/>
        <s v="Help us to put on a production of Terry Pratchett's Wyrd Sisters, an ambitions show for our theatre but one I believe we can do."/>
        <s v="1 game, 7 levels, 45 attempts; Lorraine, Esbe &amp; David; 1 Grandmaester._x000a_Help us take our metatheatrical nutshell volcano to the Fringe!"/>
        <s v="Cross dressing, cross gartering, crossed swords. Cross a bridge and come see this fantastically fun rendition of Twelfth Night"/>
        <s v="A quirky online shop where you can buy, sell and discover stuff that's &quot;a little bit different&quot;. We think &quot;it's right up your alley!&quot;"/>
        <s v="This film follows a young man who has had only a troubled family life. He turns to all the wrong things and life falls apart."/>
        <s v="We are touring the Southeast in support of our new EP"/>
        <s v="Our device eliminates WiFi range issues with your connected devices by allowing you to locate our device where you will use your WiFi."/>
        <s v="Screen writers look to create animated trailer about Anti-Bullying and seek to produce an on-going series that addresses teen issues."/>
        <s v="'The Pendulum Swings' is a three-act dark comedy that sees Frank and Michael await their execution on Death Row."/>
        <s v="Creating a consuite for CoreCon. A focus on the insanity of asylums and early medical practices from history."/>
        <s v="New ninja-cool campfire coffee mug from Ninja Narwhal Coffee Company. Perfect for holding 13oz of the best coffee in the universe!"/>
        <s v="Jason (Georgia on My Mind), a solo play about a modern quest to the Republic of Georgia in the ancient steps of Jason &amp; the Argonauts"/>
        <s v="Tusentack Theatre is a professional theatre company providing opportunities to adults who access Mental Health Services."/>
        <s v="Shakespeare's plays have an important message for the world. Bosnia needs to hear. Bring Shakespeare to Sarajevo! Fund performances!"/>
        <s v="MyBestInterest.org elminates election research by quickly identifying the candidates that will best represent your interests."/>
        <s v="The Imaginary : A Musical is a new musical adaptation based on the novel written by A.F. Harrold.       TheImaginaryAMusical.com"/>
        <s v="Disaster Defender is a Mobile RPG that puts you right into the action of a Disaster, saving lives and property like a real life hero!"/>
        <s v="Runers is a top-down rogue-like shooter where as you advance you create more powerful spells and fight fierce monsters and bosses."/>
        <s v="FHE High School Theatre Booster Fund Raiser for Costumes --Fall Play Snow Queen and Spring Musical Once on this Island"/>
        <s v="I ran out of cassettes of both my records, and Trevor thinks if I start selling them at his tape shop Jackknife, business will boom!"/>
        <s v="Innsmouth at 9000 ft. is a Short Film Project in the Spirit of H.P. Lovecraft, and created by Denver based visual artist  Jesse Farley."/>
        <s v="Oh Hello! I make 8bit / Pop Punk under the name of Superpowerless and with your help, I'm looking to fund a new music video! :)"/>
        <s v="A new piece of physical theatre about love, regret and longing."/>
        <s v="The book with advices that can save many lives._x000a_You will find here many case studies, extreme situations and solutions."/>
        <s v="Almost Random Theatre's play about a candidate - with no policies - who is seeking election in May 2015"/>
        <s v="Snag the first Wolf Interval release by droners ibreatheFUR and He Can Jog. One month to preorder and then they're gone!"/>
        <s v="A short stop motion animated film of a man on his way home when strange goings on start to happen on his journey."/>
        <s v="'Play it Forward' is a ticket bank for individuals in need. Fund a theater experience for someone that would otherwise go without!"/>
        <s v="The RS-1 is one of the most innovative workout tools to hit the market ever.  A must have for anyone that enjoys new ways to get fit."/>
        <s v="We want to take everything video game related people have seen since 1978 to now and turn it into the top gamer lounge in canada !"/>
        <s v="Ramsay Wise is painting the backdrops for the Maplewood Barn Theatre's summer 2017 production. He needs canvas and paint."/>
        <s v="Meet Gary, and Troy: Two unlikely friends that investigate &quot;strange phenomenon&quot;."/>
        <s v="The award-winning Nottingham New Theatre presents an exciting experimental play about the multi-universe theory and love."/>
        <s v="Xtnd is a hands free multifunctional device for your tablet, cell phone, &amp; camera. It's also a convenient backpack for storage."/>
        <s v="A pixel styled open world detective game."/>
        <s v="A-iEasyâ„¢: The first customized unfoldable stand for smartphones that barkly needs room. Wholy integrated (will be relaunched soon!!)."/>
        <s v="Profesional translation and publishing of the book on unique synthesis of project management and meditation"/>
        <s v="What would someone do if they suddenly discovered they could stop time? Join us on this clever sci-fi short film and find out!"/>
        <s v="An original musical on it's way to the stage in Minneapolis, MN. Feel free to ask any questions."/>
        <s v="The Rest of Us follows a survivor of an outbreak that nearly destroyed the earth as he travels to find some form of humanity."/>
        <s v="The Interviewer is a dramatic short film about second chances. If a murderer can get a second chance then uneducated children can too."/>
        <s v="Fake Natives is headed on tour this summer. Help them fill their tank with fossil fuels."/>
        <s v="A stop-motion animated action packed adventure. Telling a great story with an even greater message. Join me and lets change the world."/>
        <s v="A novel. Beautiful. Sparse. The truth behind the American Dream seen from the eyes of a young wanderer in the midst of the economic collapse. "/>
        <s v="Theatre for Life believes in unlocking young people's creativity, developing self belief and creating positive opportunities."/>
        <s v="The world's best and only tribute to Dean Martin and Jerry Lewis_x000a_ bringing back the Music, Laughter and the Love."/>
        <s v="&quot;Special in a Bad Way&quot; is a comedy that questions American Public Schools in their treatment of the so called, 'learning disabled.'"/>
        <s v="We Kickstarted Broken Alley Theatre in the summer of 2013. It's been an amazing two years. This year, BATx goes bigger than ever."/>
        <s v="Why do the moon and stars receive their light from the sun? Africa has a story to tell. Ananse and Kweku appear in this great folktale."/>
        <s v="The Station in Hamtramck is supplementing our studio to accommodate live in-studio performances and recordings.   You can help. "/>
        <s v="We are mounting a production of Neil Simon's brilliant comedy, The Odd Couple, and need your help to make it as wonderful as we can."/>
        <s v="A full length comedy, Patagonia follows Grason and Jerry on their journey through a magical, South-American rainforest."/>
        <s v="I would like to tell the story of a young man from Queens, New York and compare his life to a young Afghan man...to connect the dots."/>
        <s v="A small theatre company taking 'Mine' on tour in early 2016. 'Mine' is a modern play and we hope to break on to the stage with a bang."/>
        <s v="A stunning photo book highlighting the visual diversity of the City of Hamilton and showcasing it in a new light."/>
        <s v="Written by my daughter and myself, illustrated by Jack Wiens. Everything is complete except for publishing."/>
        <s v="Everyone has a choice. Can two college students get past their differences to save the life of a man whom they've never met before?"/>
        <s v="WE are molding an educated, motivated, non violent GENERATION!"/>
        <s v="Sustainable, fire-proof, carbon-negative, and all-season recreation of the Globe Theater made famous by Shakespeare, with gardens."/>
        <s v="A short documentary exploring the uses of 'Natural Horsemanship' across Europe"/>
        <s v="A shockingly relevant modern take on a 2,000-year-old tragedy that confronts current gender politics."/>
        <s v="â€œThe Deep Brooklyn Suiteâ€ is a series of musical impressions about living and surviving in Brooklyn."/>
        <s v="Peacefully taking you through my journey of being raised as a Muslim then becoming Christian, and sharing the truths I unveiled."/>
        <s v="The New Artist's Circle is a theatre company dedicated to bringing the arts to young people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Conflict of Van Helsing &amp; Dracula (C.O.V.D.) is a board game available as an App based on the story: Dracula. Can you survive?"/>
        <s v="A Freelancer abandons everything to chase after his dream of being &quot;great&quot; escape to Bangkok and return to his home-world."/>
        <s v="A blockbuster sci-fi adventure. What would you do if one day your life changed to beyond the imaginable?"/>
        <s v="My name is Brad Dassey.  I've been composing and making music for 18 years now.  I want to get my music out there even further."/>
        <s v="What would you do if you face something beyond your understanding? If someone you loved disappeared without a trace?"/>
        <s v="A fully stabilized, mobile, research grade telescope/media platform, used to bring outreach astronomy to those who don't have access."/>
        <s v="Savage in Limbo is the pilot production of dasGROUP Theatre; a Dallas-based production company with an eye for grit &amp; love of theatre."/>
        <s v="This October, in association with Rogue Productions at FSU, I will be directing a production of Dog sees God."/>
        <s v="The second round of funding for the most amazing project ever where a high school freshman is sending pie into SPACE!!!"/>
        <s v="Arabella seeks studio time to professionally read her novel, making it available to listeners as an audio book on audible.com"/>
        <s v="The Happiest Show on Earth is a Disney musical revue to benefit the Make-A-Wish foundation. Funds for production needed."/>
        <s v="Global Ids you create for yourself, then the world can connect to you via free online msgs (for Reuniting Lost Property, Dating &amp; more)"/>
        <s v="Traveling to create a book of my photography! Help support my trip and buy a book! Also limited edition t-shirts and prints for sale!"/>
        <s v="AUTheatreWing is a student theatre association fostering the development of the dramatic arts at our university."/>
        <s v="Forest Hills Eastern's Student Run Show 2015. Our goal is to present a professional quality show on a budget."/>
        <s v="Dive into 3D fractal star fields of web browsing, social networking, and project/contact management. Your YOUniverse of data #UMEOS"/>
        <s v="Jack Barlow's wife and daughter shot in cold blood at a gun confiscation station in Texas, he sets out to save his family &amp; neighbors."/>
        <s v="We recorded a full-length album to be released this summer for FREE!  All we need is the last $900 to master it. Donate today for some rad gifts!"/>
        <s v="The Animal Shelter Network is a free website for collaboration and communication between animal shelters, rescues and humane societies."/>
        <s v="Score is a musical play inspired by true stories of parents who have recovered from addiction and regained their children."/>
        <s v="Film-Makers Ricky Comuniello &amp; Ian Weeks are at it again - for the 1st time. We need your support for a modern Sci-Fiction short film"/>
        <s v="Save the historic Roxy theatre in Bremerton WA from being repurposed as office space."/>
        <s v="It will be ridiculously easy to become addicted to the full, rich flavor of locally raised beef, pork, and more..."/>
        <s v="An animated DVD starring Woodsy Owl that entertains children while  showing them how they can help create a cleaner, greener planet."/>
        <s v="A documentation of the implications of hedonistic architectural ventures in Dubai, the fastest growing city on the planet."/>
        <s v="Liverpool's 1st purpose built 7 night a week comedy club, bar &amp; restaurant with live music &amp; much more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my &amp; Missy survive Amy's bipolar disorder and go on to become award winning &amp; bestselling authors, screenwriters &amp; filmmakers"/>
        <s v="A homeless Gulf War 2 vet, and Congressional Medal of Honor recipient fights for his sanity on the mean streets of Albuquerque."/>
        <s v="fo/mo/deep heads back into the studio in January 2014 to record their 3rd CD. Seeking to continue experimenting with all things groove:"/>
        <s v="We're about to launch our first ever food truck to share our amazing food and we need your help! Be a part of our truck!"/>
        <s v="â€œClimbing Silver!â€- An English translation of the Young Adult Shogi novella"/>
        <s v="We are performing Shakespeare's &quot;The Taming of the Shrew&quot; in its original Elizabethan setting at the Oxford Shakespeare Festival."/>
        <s v="IT DOESN'T MATTER is a new comedic piece of political theatre written by three enthusiastic students. Help us produce it at LIPA!"/>
        <s v="We are taking pre-orders for a very limited run of new t-shirts and tote bags! Available exclusivly through this Kickstarter campaign."/>
        <s v="This is an action packed Sci-Fi stage play, using foam latex creature puppets, projected video footage, and audience participation."/>
        <s v="Meet the Martins; a modern family dealing with modern issues in a way that is as All-American as apple pie, James Dean and repression."/>
        <s v="Romeo and Juliet: Wouldn't it be great if they didn't all die at the end? Now YOU get to control the fate of these timeless characters!"/>
        <s v="Captain Kalani it's a retro game full of nostalgia for the old gamers but interesting for the new ones"/>
        <s v="Great and creative food from the heart in the form of a sweet food truck!"/>
        <s v="We want to release our Losing Wings EP on a week-long tour of California's music scene!  We've got the EP made, we just need gas money!"/>
        <s v="I am interested in testing the plant yields of this vertical garden as well as some other applications"/>
        <s v="Cool air flowing under clothing keeps you cool."/>
        <s v="This Full length Album Needs the real living record life. It took us 4 hard years, countless deaths and several studios but we won."/>
        <s v="An artistic project that will act as my final animation project and first feature film written, directed, animated, and produced by me"/>
        <s v="Offrire un &quot;TRAGO&quot;, ossia un passaggio con autista che ti segue e ti aspetta mentre concludi i tuoi affari, quando non puoi guidare"/>
        <s v="We are vagina warriors ready to bring our message of human rights, empowerment and diversity to Main St. Lexington, NC."/>
        <s v="Release the Skylines is a small, local Cleveland metal band looking to record an album."/>
        <s v="We just finished recording our first album! All we need is a little extra help to be able to get it printed!"/>
        <s v="iShopGreen.ca is an online marketplace that connects consumers and suppliers with green products &amp; services"/>
        <s v="The most influential and prestigious awards program that honors innovation and leadership in mobile technology and entertainment"/>
        <s v="We are creating a mobile community devoted to the spreading and sharing of spoken word and other kinds of storytelling."/>
        <s v="LabellisÃ© 14-18, Mots Ã‰crits est un projet itinÃ©rant de lectures Ã  voix haute par des amateurs, mises en espace par une comÃ©dienne."/>
        <s v="Raising funds to have a private stage reading for an upcoming play from THE ENSEMBLE THEATRE COMPANY OF NEW YORK (www.tetcny.org)"/>
        <s v="Help stage an original One Act Play that brings awareness to Alzheimer's in its debut performance.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Spreading the love of theatre, one step at a time. I would like to produce a reading of one of my favorite musicals"/>
        <s v="Mist Buddy is a remote controlled misting system, powered by a rechargeable battery with misting/sipping tip for complete coolness."/>
        <s v="Palms Free RetractableCell Phone Harness fits all Cell phones Iphone 4 5 6 7 Galaxy S Go Pro Ipad Mini and Tablets Keep your hands free"/>
        <s v="A free website for theatre on California's central coast - actors, auditions, &amp; shows in Santa Barbara, San Luis Obispo, &amp; Montetey."/>
        <s v="A macro landscape photography art book &amp; limited edition prints. A Make 100 project."/>
        <s v="A mask for home or travel that will give you the best, undisturbed sleep of your life."/>
        <s v="Buy and maintain 6 acres of land in West Ireland as a Wildlife Refuge for an endangered species of native Raptor called the Hen Harrier"/>
        <s v="Iver Heath Drama Club is a not-for-profit community group and this year we are performing DICK WHITTINGTON."/>
        <s v="Soft edged-Hard working. The perfect wearable organization for the home and professional shop."/>
        <s v="A funny, poignant play that revives the forgotten life and adventures of great Scottish Canadian, world renowned poet, Robert Service."/>
        <s v="Andrew Heller producing a production of an original play for the Philadelphia Fringe Festival. Written and Directed by Andrew Heller"/>
        <s v="Join us on an epic journey to discover a millennia old secret which will change the world forever."/>
        <s v="Locally owned board game cafÃ© focused on keeping it local with fresh food, craft beer, wine, and, of course, all your favourite games!"/>
        <s v="To make a coffee table book,  displaying civil war battlefields and forts,  taken at the same time of year the battles were fought."/>
        <s v="The device that allows those with artificial knees or arthritic knees to kneel down without putting pressure on their knees."/>
        <s v="Theatre in Tuscaloosa, AL built in the 1930s.  The headsets seem about that old. They are almost unusable."/>
        <s v="Creating and playing music is what i love. I long to produce &amp; release fresh, raw and relevant songs that come straight from the heart."/>
        <s v="Lets get 48/14 pressed and in your cd players,ipods,blogs, and facebook status'. Lets get it everywhere!"/>
        <s v="Help a group of recovering alcoholics bring Samuel Beckett's classic to a seaside town!"/>
        <s v="Nine Lives is a story of one woman's survival of EIGHT near deaths and her love for one man as an influence to fight for the NINTH."/>
        <s v="I would like to screen this documentary at CSU at their Black Studies Dept. Looking to fly panelist in. Hoping to screen nationwide. &lt;3"/>
        <s v="For those who know me, I love to bake &amp; I'm pretty good at it. My dream is to own a food truck that is a bakery &amp; Coffee shop."/>
        <s v="Help support Red Planet, a new science fiction play based off the Mars One exploration."/>
        <s v="iHeartPillow, Connecting loved ones"/>
        <s v="Der INBED ist ein innovatives Multisensor-Wearable fÃ¼r die SturzprÃ¤vention motorisch eingeschrÃ¤nkter Personen."/>
        <s v="Did you know that we are enriching the lives of Brooklyn kids through literacy and educational theater? We just need a little help."/>
        <s v="Children Must Run is an original musical, about a prostitute, a drug mule, a child soldier and their struggles, hopes and dreams."/>
        <s v="Montage Theatre Arts, as part of National Theatre Connections, are performing a show - We need you help to raise vital funds!"/>
        <s v="We present Classics made for the 21st Century and we need a space! Please help us rent a space for The Importance of Being Earnest!"/>
        <s v="Own, Buy, Sell 3D property! 3D games, 3D traveling and earn in one virtual 3D NEASPACE, Best for Oculus Rift environment."/>
        <s v="Arpenter pas moins de 50 stages ne sera pas facile avec une seule vie... peut Ãªtre que les potions vous aiderons Ã  survivre ?"/>
        <s v="A filmic, fast-paced exploration of trust, making its debut at Camden People's Theatre this July."/>
        <s v="the hardy presents a collaboration between Robbie Curran and Abram Rooney. Kemble House, 9th-14th August, every night at 8pm."/>
        <s v="In Case Of Emergency is a radio talk show for preppers, beginning preppers, and with preparedness in mind."/>
        <s v="The Bard's classic tale set in the 2016 Presidential Campaign. Power, corruption, greed, and conspiracy. How far are you willing to go?"/>
        <s v="A dinner theatre/show about a day in the life of a Vegas &quot;Mob Boss&quot;_x000a_circa 1965- ish. It is all at once realistic,tragic, farce/comical"/>
        <s v="â€œAfter a terrifying ordeal, a young woman is left in a depressive state and abandoned to cope with a distressing account of revengeâ€"/>
        <s v="Creating a web portal to train law enforcement departments on how to handle dogs and a directory and profile system for our dog's."/>
        <s v="Personalizing your Apple Watch has never been easier. Ten different colors to match any lifestyle. Time is precious, protect it."/>
        <s v="Repel Japanese beetles and garden pests. Grow organic fruit and vegetables to help the environment, one plant at a time."/>
        <s v="Along with a new EP production and release, it's time to bring Den-Mate, LIVE, to a location near you - East Coast and Beyond!"/>
        <s v="The Ultimate Screenwriting Conference_x000a_is the experience showing screenwriters how to write and sell a screenplay in hollywood!"/>
        <s v="A comedy about a mime who dreams of becoming a stand up comedian."/>
        <s v="Colourful and imaginative book app for children, will be relished especially by those with Irish roots."/>
        <s v="Nathan has his ideal job, the opportunity to see his dream girl on a daily basis. The local bully Jake aims to change all that."/>
        <s v="Wird der PC nicht genutzt, belohnt Gridcoin Rechenleistung fÃ¼r wissenschaftlichen Fortschritt - Uscore macht diese Forschung zum Spiel!"/>
        <s v="We are a theatre society from the Groningen University in the Netherlands. _x000a_We would be more than happy for some help funding the play."/>
        <s v="PSI is a game about a group of people dealing with the effects of Nightmares becoming reality, life will never be the same."/>
        <s v="Bringing delicious authentic and fusion Taiwanese Food to the West Coast."/>
        <s v="A one-woman show about the life of Eva Schloss, her time in Auschwitz, and the positive impact she has had on thousands of lives."/>
        <s v="What do you know about Russian Culture? Our project helps the American children to find out about Russian literature."/>
        <s v="FUND our teens in Shakespeare's comedy &quot;The Merchant of Venice&quot;. Donating pays for our venue/insurance located in Woodland, CA."/>
        <s v="A feature-length 3D animation that depicts what happened when the Son of the Morning rebelled against God."/>
        <s v="Perth locals who dream of opening a health food van, and serving treats that not only taste amazing but also benefit your body."/>
        <s v="MICLOP es una cabina portable impresa en 3D protegida en el interior con espuma acÃºstica, reduce el ruido ambiental o rebote de sonido."/>
        <s v="We produce radio broadcasts and live streams that promote the value of human freedom, reason, individual rights &amp; free markets."/>
        <s v="A TRUE STORY OF DOMESTIC VILOLENCE THAT SEEKS TO OFFER THE VIEWER OUTLEST OF SUPPORT."/>
        <s v="A very Canadian children's play inspired by the tradition of British pantomimes like Aladdin, and the Nutcracker."/>
        <s v="Together, we can build a FREE, business start-up system that will help aspiring entrepreneurs change their economic circumstances."/>
        <s v="A young boy passionate about Astronomy and Chemistry tracks down an astroid that scientists said would never hit earth."/>
        <s v="Acteurs, scÃ©naristes et metteurs en scÃ¨ne souhaitant monter, 5 piÃ¨ces de thÃ©Ã¢tre ainsi que 3 courts mÃ©trages et 2 long-mÃ©trages.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A million snow lovers from all over the planet, connected to each other with a common goal. &quot;To have the best snow experiences _x000a_ever.&quot;"/>
        <s v="&quot;I go to work... I classify the bodies and store them accordingly... Sometimes I here noises... Other times is see her..."/>
        <s v="Translation &amp; publication of possibly the most famous piece of English literature - Act II Scene II of Romeo and Juliet into txt-speak."/>
        <s v="Sharing positive vibes of Peace, Love &amp; Unity with the World through conscious Reggae Music!"/>
        <s v="Debauchery, laughter, violence and politics. Why wouldn't you want help Drama Soc's production of 'Posh' be the best it can be?"/>
        <s v="SKIN - The wearable music remote control which makes your fitness lifestyle a bit easier"/>
        <s v="&quot;The Snail&quot; is the story of Andrew, a Transgender, who discovers his identity through the relationship with parents, with peers and sex"/>
        <s v="Use preprogrammed firmware or program your own with AVR-ISP or Arduino ISP.  Device is based on the Atmel ATtiny13A microcontroller."/>
        <s v="This is a portrait photo project aiming to inspire women to explore themselves and live their passion"/>
        <s v="PKF is a Cat-Tastic 2D side-scrolling shooter! Stand up to all the big meanies with the power of positivity and save the universe!"/>
        <s v="The day Chuck died was the day everything changed. Now he has to save the afterlife from extinction or die again trying."/>
        <s v="Sweat resistant, colorful, durable, CUSTOMIZABLE, watch bands &amp; protector bands that fit the Moto360 smartwatch."/>
        <s v="Water Bomb Fight, Swooped &amp; Moon You Are Unique by Soraya Yvette are Christ centred Aussie outdoor fun adventure books for tween/teens"/>
        <s v="Each year our community comes together to put on a fun and funny family show. We need your help to keep our annual event going."/>
        <s v="A Leather Smart watch Band, that NEVER needs to be charged for only $37!"/>
        <s v="We are a Asian fusion inspired American Fare Food Truck Home of the Freak Sandwich So that means Come And Get Your Freak On! eat big."/>
        <s v="This Strawberry Bowl concept is the 1st of many episodes.  These episodes will be released in accordance with the harvest of the month."/>
        <s v="&quot;Inteligent, Inspired and Inimitable&quot; Nottingham's leading two man improv show is heading to Dave's Leicester Comedy Festival."/>
        <s v="Our amazing product is simple and sleek. Our laser system is USB rechargeable for hours of fun. Android / Apple App Controlled."/>
        <s v="Justin and Elly Heckel just finished recording their Debut Album and need your help to release it to the rest of the World!"/>
        <s v="Head Cap will provide easy access to tables, dice rollers and record sheet management to streamline your tabletop Battletech games."/>
        <s v="Time Zone Theatre &amp; Arteria Theatre present this emotional thriller about Love, Loss and what happens when life goes on, but you can't."/>
        <s v="A bilingual play in The New Works Festival at UT that crosses cultures and explores what it means to be confident with who you are."/>
        <s v="The Aeon Theatre company is producing another original play by Parker Hale at the Manhattan Reportory Theatre"/>
        <s v="This is a first-of-its-kind 12&quot;x12&quot; trading card coffee table book featuring over 100 cards celebrating the awesomeness of Canada"/>
        <s v="Learn the skills needed to be a successful web engineer. Create your own complex web applications, deploy servers, use data and more."/>
        <s v="A beautiful biometric smartphone wrist dock, features a revolutionary reusable adhesive; 3 position phone stand and multi-purpose tool."/>
        <s v="Friends! Will you help me create a new worship album??! I want this album to give God the worship he deserves and draw people to Him."/>
        <s v="A rock and roll journey that explores love, loss, redemption, duality and ascension."/>
        <s v="Young persons theatre company working in deprived area seeking funding for children's theatrical production."/>
        <s v="Help America's favorite dysfunctional immigrant family THE GUINEAS launch the first season of their animated web series."/>
        <s v="This animated dark comedy video highlights Stephen Colbert as a super hero-like figure within a corrupt and sinister world manipulated by the media."/>
        <s v="Drama Students at Lincoln High School in Walla Walla, WA are working hard to present their excellent version of Little Shop of Horrors."/>
        <s v="Staged play within the communities of eastern ( Kinston Wilson Wilmington ) North Carolina ! Funds will allow a child to attend! THX"/>
        <s v="A Top-View Action game where you play as Bob, the FIRST zombie to rise from the grave. Bring chaos to town, feast and don't die again."/>
        <s v="#MyLifeMatters features compelling stories of students &amp; young adults who overcame challenges to take ownership of their lives."/>
        <s v="Russell &amp; Sons Watches_x000a__x000a_RS Watches is a business that provides quality watches at an affordable price. RS Watches was created with th"/>
        <s v="Board a pirate ship and sail with us on a midnight cruise into the dark realms of forgotten pirate lore with music, theater &amp; burlesque"/>
        <s v="We're a horror based theatre company in Oklahoma City beginning our first season of shows."/>
        <s v="My little cafe has been challenged to provide healthy, fun lunches to kids at a Montessori School. Local/organic as much as possible."/>
        <s v="We plan to make studio recordings for a CD that highlights six new works composed for our Shakuhachi and Koto Music concert series."/>
        <s v="Will assist the deaf to have better communication and safety through the use of LCD glassware with audio &amp; sensory components."/>
        <s v="Honeybee is a cartoon about a girl who can talk to bugs, and her quest to save the bees! Adventure, humor, and lots of fun characters."/>
        <s v="2 artists, 1 month, 1 laptop, minimum wage, plenty of coffee proving a transmedia production worth noticing doesn't need a million dollar budget."/>
        <s v="I photograph my love of New Orleans, create canvases and share those memories with you."/>
        <s v="The time has finally come... Sap Laughter is in the process of updating our merchandise setup, and we need your help making it happen!"/>
        <s v="Isaac, creator of the DreamMaker3000, finds love in his dreams with Mei his boss's wife who lives on the other side of the planet."/>
        <s v="Unique  troupe will bring the wonder &amp; joy of Therapeutic Theater to  youth with severe multiple disabilities, &amp; adults with Alzheimers"/>
        <s v="A short film about a gay teenage boy who is bullied to the point where he is willing to commit suicide. Only he can save himself."/>
        <s v="Generational curses CAN be broken...right?"/>
        <s v="The aim is to start a business/service serving the finest green tea to my local area by trike as well as selling tea online."/>
        <s v="A &quot;Hypo-allergenic&quot; food cart that specializes in making traditional Indian Meals with a delicious American flavor combination."/>
        <s v="&quot;MAMA'Z BA-B&quot; is the story of Marcus Williams who struggles to find a place for himself as a young black male."/>
        <s v="Touring the fast-paced, playful and poignant story of three twenty-somethings in a mental-health support group."/>
        <s v="English translation of &quot;The Escape to Myanmar&quot;, a fictive novel about people from Sweden who arrive in Myanmar/Burma as war refugees."/>
        <s v="This local community theatre needs a proper, efficient, SAFE and professional audio and lighting setup. Helps us raise the funds!"/>
        <s v="An educational platform for learning Unified English Braille Code"/>
        <s v="Host a special event in your home, collect donations and turn containers in the foyer to a comfortable welcoming place to sit &amp; chat!"/>
        <s v="The Philly music scene is full of amazing talent. This annual music festival is to celebrate those gems within that scene!"/>
        <s v="A feature-length film about how three people survive in a diseased world."/>
        <s v="Identifying cancer and disease products we use everyday and are totally unaware of. Then substituting them with healthy alternatives"/>
        <s v="We are raising funds to allow for enhanced scenic, costume, and lighting design. Every dollar helps!"/>
        <s v="The first GPS tracker created entirely in Italy that allows you to know where your pet is located at any time throughout any device."/>
        <s v="Working hard to get into the studio to record, produce, and edit my break out CD. I hope to realize my vision!"/>
        <s v="Come watch my new mind twisting yet soothing music video â€œNothing Basicâ€. If you like it you can become part of what's coming up next!"/>
        <s v="ruKus radio is an independent internet radio station focused solely on the independent artist and has been Mainstream-free since 2007! "/>
        <s v="Dr. Mecurio's is an original work of fantasy designed and written for the stage."/>
        <s v="I would like to raise a small budget to put on my first play, Virtual Reality. To be put on at 53two, Manchester - 29th &amp; 30th Nov 16"/>
        <s v="We've created the perfect sports chalk- antibacterial, lasts longer, better grip, and no mess! Now we need a non-provisional patent!"/>
        <s v="An ambitious Sci-Fi/Action film that will have a big-budget feel with stunning visuals &amp; stunts starring a casting of up and comers."/>
        <s v="SEE US ON PATREON www.badgirlartwork.com"/>
        <s v="My Insane Shakespeare. An original play by Arthur Elbakyan premiering October 13th at United Solo, New York City."/>
        <s v="I am on a mission to offer as many people as I can a great healthy coffee, tea, and snacks by using healthy products and ingredients."/>
        <s v="My goal is to create a catalog of farm-to-table recipes with stunning images from restaurants and farms in the southwest."/>
        <s v="Convergence: RiftWars is a easy to approach competitive turn-based strategy game, featuring quick game play and military tactics."/>
        <s v="Come explore the dream world of Jim Morrison, rock singer, mystic, poet, shaman."/>
        <s v="Join Sherlock Holmes and Dr. Watson as the first adventure together is dramatized live on-stage!  The game is afoot!"/>
        <s v="An online platform that will notify every listed individual, vet, council, pound and so on in a geographical area when a pet is lost!"/>
        <s v="My English  novel has received excellent reviews. To address the great interest from Germany I want to translate it into German."/>
        <s v="I'm making a modern day version of the bible story &quot; The Good Samaritan&quot;"/>
        <s v="We need YOUR HELP to take one more step to this make release sound amazing!"/>
        <s v="Roll The Dice Theatre Company revolves around taking risks in the game of life vicariously through beloved childhood games."/>
        <s v="A medieval, post apocolyptic, Online, MMORPG. Class morphing, character customization game."/>
        <s v="The purpose of the album is to pull from many differenet genres but to express life circumstances to reach everyday people through song"/>
        <s v="We provide performing arts training and experience to young people of low income families in NYC, building confidence and self esteem"/>
        <s v="Jury of Peers is a complete novel, and it's good._x000a_All it needs now?  _x000a_More readers.  About ten million more._x000a_Let's get 'em."/>
        <s v="Hearing loops will be installed in theaters to give hearing loss sufferers with cochlear implants and hearing aids much needed access."/>
        <s v="Learn classic and public key cryptography with a full proof-of-concept system in JavaScript."/>
        <s v="&quot;STAIRCASES&quot; is a piece of collaborative new writing exploring 'L'esprit de l'escalier', or the conversations you wish you could have."/>
        <s v="I want to work with the great John Goodsall and Percy Jones from Brand X to create the ultimate new jazz album."/>
        <s v="Scorned is the first in a series that I have been working on for two years and it's time to get it published."/>
        <s v="Yorick and Co. is a comedy about a struggling theatre company whose mysterious benefactor starts haunting the show!"/>
        <s v="Sex, deception, addiction, life. _x000a_A quality piece of relevant theatre at one of London's most vibrant and respected fringe theatres."/>
        <s v="A 2016 calendar collection of landscape and wildlife photographs from award winning photographer, Steve Marler."/>
        <s v="V-Day Southern Utah University 2015 and Second Studio Players presents: The Vagina Monologues"/>
        <s v="Collect coins and save civilians while you blast your way through tons of zombies! Unlock new characters and levels!"/>
        <s v="SEVEN tells the true stories of 7 women who bravely fought for the well-being of women, families, and children around the globe."/>
        <s v="This project is a mix of original &amp; standard song selections.  This phase covers recording and package design expenses."/>
        <s v="The U City Jazz Festival is offered for free to the community and features the best jazz talent from the midwest."/>
        <s v="A stylish, durable safety light band on your wrist or ankle holds a watch or another modular accessory."/>
        <s v="A hardcover photobook telling the naked truth of a young photographers journey."/>
        <s v="from the makers of COPS: Skyrim comes the Dark Brotherhood. a dramatic series created with Skyrim machinima."/>
        <s v="Burqa&amp;Rifle dramatizes the  encounter between two women -- a vigilante and a convert to Islam."/>
        <s v="An innovative new YouTube series reviewing the HOT new music technology that people love. For Rockers, Jazzers, Rappers and everyone"/>
        <s v="A group of scientists stumble upon an extraterrestrial virus that is self aware. They must stop it's spread in order to save humanity."/>
        <s v="Support the preservation of Jazz and help us become a national Jazz Festival with the best music, food, and fun for all ages!"/>
        <s v="I want to create an authentic German food truck to travel all over the US. Spreading amazing German Food to Summer Time Music Festivals"/>
        <s v="When the smoke clears, folks in Albany are going to experience the best barbeque they'll ever have! Got the flavor, need some funding."/>
        <s v="A brand new musical about the ban of contraception and abortion in Romania and the revolution that ended it all in 1989."/>
        <s v="Write Now 5 is a new writing festival in south east London promoting new work from emerging playwrights."/>
        <s v="Covenant Kept is a unique story that follows an ordinary woman through an extraordinary spiritual journey. Please help fund me."/>
        <s v="A project that incorporates animation and comic art into a relevant story. 4 boys, 1 eyeland, and a whole lot of drama!!!"/>
        <s v="Kids Radio Theatre is a radio show played on National Pubic Radio to teach children all about theatre every Sunday 20 states."/>
        <s v="New Twin Cities based Gospel Chorus and music ministry. Join us as we grow and support this exciting mission with our launch Feb 11th!!"/>
        <s v="The ASU Theatre and Shakespeare Club presents Measure For Measure directed by Jordyn Ochser."/>
        <s v="The Diddlys are steam powered superheroes,transforming into spaceships,submarines or whatever it takes to complete their secret mission"/>
        <s v="This will be the fifth play of The Jokeress, based on the ebook/paperback novelette series. It is scifi, suspense, terror, and noir."/>
        <s v="With your help, I would be able to get a truck and start the process of getting it ready for the 2016 season."/>
        <s v="English Version of my auto-published novel"/>
        <s v="The moving dramatisation of one man's journey to find the truth behind the Libyan regime change."/>
        <s v="Humans have AM/FM/Satellite radio, kids have radio Disney, pets have DogCatRadio."/>
        <s v="708 STL is ONE of a kind! The Best Burlesque &amp; Vaudeville, plus singing/dancing waitresses, high end comfort food &amp; GREAT craft beer!"/>
        <s v="The animated film &quot;Fly Forward&quot; is an original story which humorously describes the life experiences of the Hero A-Fei in his Childhood"/>
        <s v="The age of a race to the finish between the higher &amp; lower dimensional realms, A fight for consciousness &amp; freedom,THE NEW HUMAN"/>
        <s v="In today's day and age every website tracks your IP Address and information, it's time to keep your information private and secure."/>
        <s v="Taking (and giving) professional portraits of survivors of human trafficking in Myanmar."/>
        <s v="A collection of childrens poems written to educate, inspire and create quality time with parents. Beautifully illustrated, 44 pp."/>
        <s v="&quot;Amp&quot; is a short film about a robot with needs."/>
        <s v="Local Community theater to get up and running in the Idaho Falls area. Something new, something different!"/>
        <s v="The timeless story of the struggling actor, the faithful agent and   the reality of what constitutes success and failure in Hollywood."/>
        <s v="I am trying to put on a gospel comedy stage play that is full of laughter and life lessons as well that will change your life forever,"/>
        <s v="WMHAE by Julie McNamara, raises awareness of the effects domestic violence has on the mental health of young people who witness it."/>
        <s v="HUB Theatre Group collaborates with local artists to present John Logan's RED to the community."/>
        <s v="An enthralling tale charting the ecstasies and tragedies behind the seven white masks of centenarian clown,Scaramouche Jones."/>
        <s v="The first ever, Dewey Does 110 animation, teaches kids good values, how to succeed in life and maintaining a 110% state-of-mind."/>
        <s v="A do-it-yourself auto garage in Des Moines, Iowa where people can learn how to work on cars &amp; those who know can share their knowledge."/>
        <s v="My first music album is a collection of 9 songs honoring Mexico's prolific composer, Jose Alfredo Jimenez with my artistic vision."/>
        <s v="An iPad support care package for your parents / seniors."/>
        <s v="A contemporary jazz project crossing music lines, from jazz to rock walking through some free elements and full of melody!"/>
        <s v="Mijn solo voorstelling gaat over Elektra (Sophokles) en hoe zij als jongere alles beleeft en meemaakt!"/>
        <s v="Funding for a production of Time Please at the Brighton Fringe 2017... and beyond."/>
        <s v="Killian leader of an outlaw bike gang doesnâ€™t have a bike yet and here is your chance to help design and build his machine."/>
        <s v="Canâ€™t make up your mind about something? Simply type in your two options and let the fighters of fate decide for you!"/>
        <s v="An historic and proud work of Polish nationalistic literature performed on stage."/>
        <s v="A revue show featuring the very best of the last century of musical theatre from aspiring young producers &amp; performers at RWCMD"/>
        <s v="I'm creating a cabaret in which all donations go directly to Broadway Cares/Equity Fights AIDS."/>
        <s v="Wij willen Tropicana het subtropisch zwemparadijs van Rotterdam op een nieuwe locatie gaan bouwen."/>
        <s v="A game with a mixture of a few genres from RPG, Simulation and to adventure elements."/>
        <s v="We believe it's time to open a visitor's center that highlights the small towns of the upper Midwest."/>
        <s v="IRring is the worlds first universal remote control that fits on your finger and controls your TV, your lighting, and your life."/>
        <s v="Have you ever wanted to build your own, ultimate zombie fort in real life? Enjoy a Zombie Apocalypse without the Apocalypse."/>
        <s v="A mobile application that will allow math learners to practice math operations and improve critical thinking. Ideal for ages 7 to 12."/>
        <s v="Austin's &quot;Full Service Rehearsal Space&quot;, APS is a comfortable, convenient place for the theater community to develop scripted plays."/>
        <s v="Help a group of actors end bigotry in Houston, TX by supporting a  full production of Angels in America."/>
        <s v="More than just a play, RAIN is an outreach to hurting people who feel disengaged or rejected by others."/>
        <s v="I'm producing an original gospel-folk, &quot;AmeriqueÃ±o&quot; collection of hymns and songs, so organic you could grow tomatoes with them."/>
        <s v="A campaign to share their love on the silver screen and make possible a street musicianâ€™s dream to play them at the same time."/>
        <s v="So many brides want a country wedding, but where to start? Whether you want a barn or a tipi, this guide can help you plan your day."/>
        <s v="They have launched a Kickstarter."/>
        <s v="Seliges Theater is a brand new theatre company based out of Bristol. &quot;The God of Carnage&quot; will be our debut show. Help us get started!"/>
        <s v="Groundbreaking New Classifieds Website Grows Into Largest Nationwide Coverage By Turning Users Into Entrepreneurs"/>
        <s v="After the success of my first album &quot;A Very Hattie Christmas&quot; I'm coming back with my second album &quot;The Way We Used To Bee&quot;."/>
        <s v="A fantastic new comedy coming to the West End 2014.  An Alan Ayckbourn meets Richard Curtis style comedy. Who knew singing was therapy!"/>
        <s v="You're leaving a Bar/Nightclub what else would you want more than to have a Juicy Burger and to see Beautiful Girls making it."/>
        <s v="I've only been able to release 7/10 songs for this album. I'd like to get into a professional studio and record them all properly."/>
        <s v="The Columbus Ruby Brigade has brought monthly ruby goodness and camaraderie to all participants."/>
        <s v="You can never go wrong with a Beef Stick, great taste with no fillers and can easily goes with you everywhere."/>
        <s v="A play that addresses an important social issue, brought to light by members of the UoM Drama Society."/>
        <s v="Crazy Artist makes gaming more comfortable and fun for Playstation 4 users. I really want to give you a Handee Job!"/>
        <s v="A romantic comedy about a girl trying to figure out what to do with her life and an angel who comes to help her."/>
        <s v="This fabulous new play explores the little known love life of England's most famous romantic novelist, Jane Austen."/>
        <s v="A Shakulute mouthpiece will allow me to play my silver alto flute vertically  like my Japanese shakuhachis but with Western fingerings."/>
        <s v="cancelled until further notice"/>
        <s v="California and the west have declared their refusal to support the election of a staunch conservative president. Will it be Civil War?"/>
        <s v="A Level Editor, Turned up to eleven. Infinite creativity in one package, solo or with up to 16 of your friends."/>
        <s v="AZAMAR is a Role Playing Game world involving fantasy and high magic, based on the popular OpenD6 OGL using the Cinema6 RPG Framework."/>
        <s v="One Day Your Life May Just Depend on Staying Anonymous Online.  Or You Just May Not Want Google, Amazon Or The NSA Knowing Your Details"/>
        <s v="Jimmy wants to live life and see his grandchildren grow up, but alcoholism threatens to curtail everything he dreams of."/>
        <s v="A record representing an era in East Bay local music that sustained art &amp; community that deserves to be preserved on 180 gram vinyl."/>
        <s v="Hadbjerg skole opsÃ¦tter i april musicalen The Fireflies, der blev skrevet og opfÃ¸rt i koncentrationslejren Theresienstadt i 1943 og 45."/>
        <s v="Self-publishing my children's book."/>
        <s v="After a successful premiere run at Edinburgh 2014, it's been rewritten and revised and is back for another run of Edinburgh fun in 2015"/>
        <s v="A conservative grandmother takes her hip-hop generation grandchildren through the history of Gospel music in one night..."/>
        <s v="A high-impact, high-quality resource to address, for young people and youth-related professionals, the issue of sexual consent."/>
        <s v="RainSong is letting my buy a discounted guitar. I will use this to offer my talents to the ministry programs I'm a part of."/>
        <s v="'Time at the Bar!' is a play written by Kieran Mellish, a student at Loughborough University and member of LSU Stage Society."/>
        <s v="Ideal for social players as well as a tool for esports teams, Battle Buddy will help organise and coordinate, pugs, scrims, wars &amp; you!"/>
        <s v="Donate $30 or more and receive a free selfie stick."/>
        <s v="The Savage Wienerâ„¢ launched last Summer.  Our Premium wieners are already a hit, our next project is The Ultimate Steak Hot Dog."/>
        <s v="For the love of street photography and the beauty of traditional cultures in southern Italy."/>
        <s v="Invisible Reins - A Bluetooth innovation that links your child to your smart phone via an app. A safe zone can be set from 1-30 metres."/>
        <s v="Snag-A-Slip is an online platform that connects boaters with awesome marinas and available boat slips so that they can book with ease."/>
        <s v="Calvert Co 1977 planetarium acquired by Spaceflight America! Education science program star projector needs overhaul, upgrade, repairs!"/>
        <s v="Hello world,_x000a__x000a_My name is Earl Eddings, I'm just your average hard working family man from Virginia. I'm here because I need you to help"/>
        <s v="Anyone who want to support of this will be credited. This will be my ultimate build. Full animatronics, from arms, legs, H.U.D, etc"/>
        <s v="A DIY MUSIC FESTIVAL FROM ST. LOUIS MO! Bands make their own festival, help make it legit!"/>
        <s v="Making important medical data of active people available to first responders of an emergency by wearing a dog tag bearing a QR Code"/>
        <s v="Will more people read the Bible if it were translated into Emoticons?"/>
        <s v="I've created a live workshop for men who cannot afford it, giving them an opportunity to have healing, peace &amp; love in their lives."/>
        <s v="The true story of the romantic entanglements of Mary Shelley's parents. Anarchist; William Godwin &amp;, 1st feminist; Mary Wollstonecraft."/>
        <s v="This will be my first collection of short stories, written from ideas and scraps of ideas that I've had since I was a young child."/>
        <s v="READY TO PRINT. A fun 38 page full color, hand illustrated children's book based on Australian animals and Indigenous Legends."/>
        <s v="1st person Action Survivalist Rpg game. You get sent to a deadly Island to die not knowing that your not alone on the island."/>
        <s v="The Paint Can Holder Makes Painting Easier and Safer on Extension Ladders."/>
        <s v="This project challenges social issues affecting young people in areas of deprivation within the Belfast area (Northern Ireland)."/>
        <s v="&quot;In My Own Eye&quot; a cabaret not to be missed  Building a Business Preserving the Art of Cabaret Theatre 4 the Next Generation"/>
        <s v="Soon to be known as one of the greatest gospel stage plays of all times. Great hit in New England and now we want to take  it on tour"/>
        <s v="A photographic journal of a Costa Rican frog survey: recording the effects of habitat fragmentation on these charismatic amphibians."/>
        <s v="Mountain, fat and race bikes made from high grade aero carbon fibers by tow placement and tow folding technology (no fibres cutting)."/>
        <s v="Emphasizing locally and responsibly raised ingredients, serving delicious food! I need your help."/>
        <s v="Method50 aims to prototype a revolutionary true heads up display to create a new way of living in, playing in, and viewing the world."/>
        <s v="A professional and social media environment created to effectively match job seekers to jobs based on an algorithms-matching system"/>
        <s v="Help fund me to destroy the monopoly Rupert Murdoch has over the publication of modern bibles. I have a new one to rival the NKJV."/>
        <s v="They are sweet, sticky and incredibly addictive. People are left with a huge smile and a full stomach but still ask for more!!!"/>
        <s v="Cool jazz with a New Orleans flavor."/>
        <s v="The Sketchy Pelican. Is my vision to bring raw, honest, soulful, creative, thoght provoking cuisine to food truck form"/>
        <s v="Our vision: build and operate a Theater Arts Center for south-central Washington state in Goldendale."/>
        <s v="A sassy talking spider named Charmaine, joins forces with an abused young boy.  She stages off bullies and help fight an abusive father"/>
        <s v="Science Technology Engineering and Math + youth = a brighter tomorrow.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A retro style puzzle rpg with a dark story. Your decisions will influence the world and decide the outcome of the story."/>
        <s v="Award-winning artists compete to have their art featured in the National Forests Passport Book depicting 9 Forest Regions of the US."/>
        <s v="Help Freshie keep her dream alive by pledging to get a donut truck! She will be able to do events as well as cater to the community"/>
        <s v="I have always been captivated by photography, Now I am trying to set up my own company and publish my pictures."/>
        <s v="I need funds to publish a book based on a selection of sentences from the Gospel demonstrating that Christianity is a strong religion."/>
        <s v="THE COMING OF THE LORD!"/>
        <s v="What do you get when you take outlaws, guns, gold and and old beagle in the old west? Adventure!"/>
        <s v="&quot;MARK TWAIN IS HELL FOR THE COMPANY&quot; is an original theatrical production created and under development by Jeff Lowe."/>
        <s v="Weather Men is a play, written by Nathan Black.  A comedy/drama that explores the question of 'why people stay together?'"/>
        <s v="Having lived her whole life in the midst of a civil war, 11 year old Leyla dreams of being a pilot so she may fly her family to safety."/>
        <s v="A professional musical revue. First performed in 2013 as a short tour, to be embarking on a full length tour across the UK in 2015!"/>
        <s v="North Texas first actor-driven theatre company needs your help"/>
        <s v="Vote here for whatever show you want to see next year! No gimmick, no stretch goals, just a simple vote and a free ticket.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Just one time back to the past on the Freedom Train will open your eyes and your lives will never ever be the same!"/>
        <s v="Help reveal the beauty of Islamic culture by launching this new adventure play celebrating Persian music, dance, and lore."/>
        <s v="Novus Theatre bring you their new show 'Fantastic Mr Fox'. We hope to improve the pay for our cast and crew through Kickstarter."/>
        <s v="REBORN IN LOVE is the sequel to REBORN FROM ABOVE: A Tale of Eternal Love.  This is part two, of a One-Act play series."/>
        <s v="I would like to share my landscape photographic travels of 2014 with more than just family an friends. 12 months of images."/>
        <s v="I create canvas prints of images from in and around New Orleans"/>
        <s v="A provocatively mind-bending sci-fi thriller, this short film project examines opposites and the balance of the universe. #Dichotomy"/>
        <s v="Funding will allow free participation for 20 schools, grades 4-12, (thousands of students) anywhere in the nation."/>
        <s v="Social Network - your new digital social life without ads, monitoring and analyses. Freed from the feeling that every step is followed"/>
        <s v="How Santa finds childrens homes without getting lost by following certain stars."/>
        <s v="I'VE STARTED A BRAND NEW ALBUM THAT WILL FEATURE ACID JAZZ, FUNK, ROCK, AND DANCE WITH THE PROMISE OF TOURING NEXT YEAR IN THE USA"/>
        <s v="When every second matters, BioToo temporary tattoos get critical information to emergency personnel to help them help you."/>
        <s v="The Empty Ramekins Catering Group is looking for your help to start up in Miami Florida!!!!"/>
        <s v="Two sisters living in a Cornish seaside town attempt to hide and escape from a life- circle of deceit, abuse, incest and revenge."/>
        <s v="I'm making the move from a side man in local groups to the leader with this debut jazz CD project."/>
        <s v="A small sweet shop featuring the cupcake variety offered by Cupcake Chaos, candy, cotton candy, shakes and malts, located in Dalhart,TX"/>
        <s v="Set in the height of sex, drugs and rock 'n' roll this production is an exciting new take on Moliere's classic! Performing with SpaceUK"/>
        <s v="You are the hero tasked to save your home from the villainous Sanword."/>
        <s v="Litter-Buddy is great economical alternative to leading pet waste disposal systems with cartridge bag elements."/>
        <s v="An awesome side-scroller tower defense game.  Think &quot;Plants vs Zombies&quot; but from a side-on perspective."/>
        <s v="Unique book revealing my discoveries in the Empty Quarter of Oman. Collection of travel writing, poetry, artwork and science!"/>
        <s v="Jen bakes shortbread is a small batch, all natural shortbread cookie business looking for smart funding to grow!"/>
        <s v="A project to set psalms to music. The psalms are taken from the English Standard Version (ESV) of the Bible."/>
        <s v="We have a great little coffee business but the van is currently limping! We don't have the capital to replace it. Please help us!"/>
        <s v="Experience the Medieval in your own village. Increase your village into a city and walk through the streets."/>
        <s v="Max is a pessimistic mouse, always fantasizing about the end of the world. In The Last Mice, Max's fantasy becomes a real nightmare."/>
        <s v="Let's go get it back! Most people can get $5,000 to $6,000 more a year in tax deductions. Stop the abuse and get back your share!"/>
        <s v="Itâ€™s an Action/Adventure Anime for The Yuusha Brave series, G1 Transformer, and the Fast and the Furious Fans!"/>
        <s v="While a shadow of peace was on the horizon,humankind was being threatened by its past.Whispers of threat was being heard from the North"/>
        <s v="Need funds for an Australian fps mp shooter pc game called Diggers Fall were china invades Aus, cost for advertising and settings menu."/>
        <s v="An inspiring photo book about an unique Caucasus Expedition by two backpackers - Erna Gaspar (photographer) &amp; Adrian Lorincz (writer)."/>
        <s v="Grow your YouTube channel and increase your audience by allowing multi uploads, shares and interaction from a single simple interface."/>
        <s v="Do you like to Maga? Do you like hot sauce as spicy as your memes? Do you like sexy frogs? Of course you do were all adults here."/>
        <s v="The Pelican is a haunted play by one of Swedenâ€™s most renowned playwrights, August Strindberg, about a mother's tragic deceit."/>
        <s v="The University of Queensland Drama Production Course is putting on an adaptation of William Shakespeares Julius Caesar"/>
        <s v="I'm looking to pursue my dream of becoming a full time photographer, using my current creative experience as a graphic designer."/>
        <s v="Help us to get www.mySurgery.de, an interactive eLearning-Website for general and visceral surgery, translated to english language."/>
        <s v="(Working storyboard for animated project) A multi-generational Knight that wages war on criminals and corrupt governments"/>
        <s v="A photo book celebrating Goths, exploring their lives and giving an insight into what Goth is for them."/>
        <s v="I'm creating a dictionary of multiple Indian languages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A melody for the galaxy."/>
        <s v="The first action sports training sleeve/leg protector of its kind to offer an unduplicated level of targeted protection!"/>
        <s v="Hail up - Wah gwaan ?_x000a_We are creating a foodtruck that will serve typical, traditional Jamaican jerk chicken/pork and more!"/>
        <s v="London is beautiful. I want to create a book of stunning images from in and around our great city"/>
        <s v="Netiquette classes to teach our youth how make proper use of computer-mediated communications for personal and educational success."/>
        <s v="Against the decline of Thatcherism, the fall of the Wall, and the rise of Acid House. This comedy is a 'Withnail &amp; I' for 1993."/>
        <s v="A Tequila slammer with a slice of Tarantino, a line of the London Fringe scene and a shot of â€œBreaking Badâ€. New Writing."/>
        <s v="Dusk Theatre have created a brand new adaptation of the hilarious BBC4 comedy &quot;Macbeth Rebothered&quot; originally by The Penny Dreadfuls."/>
        <s v="The amazing gourmet Mac N Cheez Food Truck Campaigne!"/>
        <s v="New local (Louisville, KY.) food truck with a refreshing spin on rolling kitchen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Help replace a broken chairlift with a vertical lift making all forms of arts and education accessible on our historical antique stage."/>
        <s v="I am creating food magic on the go! Amazing food isn't just for sitdown restaraunts anymore!"/>
        <s v="Wendell Pierce stars in Brothers from the Bottom by Jackie Alexander to mark Hurricane Katrinaâ€™s 10th Anniversary. June 2015 in NoLA."/>
        <s v="I want to make it easy for those with food allergies to know where they can safely, and happily eat out with friends and family."/>
        <s v="A deck building game where you build your campaign plans, raise cash and gain power in a drive to win the White House."/>
        <s v="I currently own and operate a hot dog cart. I am hoping to purchase a used food truck so I can do business year round!"/>
        <s v="For each month in 2012, Sonnet will be releasing a Jesus-celebrating, grave-shattering, ear-tickling, mind-provoking song!"/>
        <s v="Due to my little sister finally having recovered from her surgery we can finally make our movie if we can get even a little help to pay"/>
        <s v="A new play and project exploring challenges faced by young adults struggling with mental health issues in contemporary Britain."/>
        <s v="Headaches: a play composed of personal testimonies, writings and music, centered on mental illness and its effects on people's lives."/>
        <s v="3 decades, 3 generations, 3 friends, one house. Real Eyes Theatre explore how our lives are influenced by the decades we grow up in."/>
        <s v="The UnDiscovered Image, a monthly publication dedicated to photographers."/>
        <s v="A book and a play. Narrated by the ghost of Will Shakespeare and the ghost of his dog Crab,  Their adventures in the afterlife..."/>
        <s v="I want to help people who have trouble remembering the simple things in life, like what day it is and what they need to do today."/>
        <s v="The project idea came from game keys, gamers give out game keys on insecure forums and websites, we want to change that and make it fun"/>
        <s v="An illustrated retrospective of the journey from African to African American using a collection of fine art engravings &amp; photographs."/>
        <s v="Better than your mom's, better than Cracker Barrel, only at Kelli's Kitchen (all from scratch)."/>
        <s v="The Songs of Africa Ensemble embarks on their first Goodwill Africa Tour, to taste African music &amp; culture firsthand."/>
        <s v="Join in and help me make my first jazz album. I would really like to make a Christmas album and a smooth jazz CD. Want a FREE CD?"/>
        <s v="The iPhanny keeps your iPhone 6 safe from bending in those dangerous pants pockets."/>
        <s v="Study the behaviour of technical communities by tracking their movement  through wearables"/>
        <s v="Death splits apart twin brothers in a questionable car accident. They shared dreams, and now they must share trials in the unknown."/>
        <s v="A gritty play looking at a modern day relationship, highlighting issues of mental health and abuse suffered by men."/>
        <s v="A great collection of puzzles to take and enjoy anywhere in the world - have fun, challenge yourself, and become a better chess player!"/>
        <s v="World premiere of &quot;I'm Just Here to Buy Soy Sauce&quot;, a play about China &amp; the UK housing crisis by Jingan Young location TBC"/>
        <s v="The Orchestra and it's boy/girl singers perform a plethora of hit songs arranged by Nelson Riddle, for the world's greatest singers."/>
        <s v="Kid's Connect is a brand new social media website that is built specifically for kids to connect with other kids sick just like them."/>
        <s v="A &quot;handheld&quot; light, which eases the way you illuminate objects and/or paths."/>
        <s v="Sideways Mohawk vs This Guy a special project combining th two stories into a Comic eBook &amp; full length Cartoon Movie homemade goodness"/>
        <s v="TDPF is a play about a woman named Lisa who devotes her life to her marriage and ministry â€”since it is a woman place says her husband."/>
        <s v="In Love There's War is a spicy web series that will have viewers at the edge of their seats as deception and hidden secrecies unravel."/>
        <s v="I want to create a theatrical performance of the book Grammar Land and present it at schools to help children learn proper grammar."/>
        <s v="'The Grouch' is the perfect way to brighten up your Christmas. Full of love, laughs and some sheer calculated silliness, don't miss it!"/>
        <s v="At beSpider you can create and publish you websites within minutes. 100s of pre-build templates, free domain, free cloud base hosting."/>
        <s v="Lovers and Other Strangers by RenÃ©e Taylor and Joseph Bologna, showing at The Cockpit theatre in Marylebone, 10th - 14th August 2015"/>
        <s v="Beauty is in the eye of the beholder and I want to inspire conservation through color."/>
        <s v="The &quot;ZoZo Skeleton Hand Planchette&quot; is a fully functional &quot;ouija board&quot; planchette (pointer) but is significantly more hair-raising."/>
        <s v="A family run mobile wood fired pizza oven serving up unique artisan pizzas created by award winning Chef Brandon Mathias!"/>
        <s v="We are producing and directing a stage play that will focus on relationships and the stereotypes/truths that prohibit growth."/>
        <s v="Is a dead body in her bar enough to make this cop return to the force? She tried to retire . . but can she? A page-turning crime novel."/>
        <s v="Crystal City Underground is a New &amp; Unique_x000a_indoor recreational facility, using an old silica sand mine,_x000a_we are the Haunted Maze"/>
        <s v="Employ College is a movement for companies to hire college graduates from their respected institutions."/>
        <s v="Challenge your trivia skills in this action oriented game against several opponents across time."/>
        <s v="A marketplace for talent and employers to match. Using intuitive technology we match &amp; place talent with the best career position."/>
        <s v="Tired of waiting for likes? Here is a brand new social network centered on real-time hashtag chatting. Just chat and enjoy!"/>
        <s v="&quot;Get Your Life Back&quot; is a dynamic stage play that deals with true issues of life that reign in the lives of many people everyday."/>
        <s v="I've been putting together a portfolio of fine abstract photography of the highest quality, color, and design. A vision of beauty!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Digitization of 8 rare Siddha Yoga books written by a Yogi - coming in the lineage of Sri Sri Sri Sadhasiva Brahmendra himself!"/>
        <s v="Help us bring the SPRING AWAKENING to Frederick, MD! _x000a__x000a_We're producing a project for young adults and could use your help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Interactive Book with Audio to learn the Ojibwe Language for Children.  Website, Ebook and more!"/>
        <s v="Our Moon is a simple book based on a nightly tradition my mother and youngest son started while I was working away."/>
        <s v="Build a Christian Network Platform to connect and collaborate projects, events, missions and support online to fulfill the call."/>
        <s v="This wonderful movie will tells the story of two adorable aliens who crash land into a familyâ€™s backyard, and travel the Earth."/>
        <s v="Small town, delicious treats, and a mobile truck"/>
        <s v="I want to launch a rocket to the moon, I plan on having this lunar rocket carry a small payload of solar internet connected cameras"/>
        <s v="A tower defense game that is played anywhere on the earth's surface!  This project is to expand it to be multiplayer and mod support."/>
        <s v="Sea opposition of Crab's family and angry fishes. Who is going to win, and who is going to loose ?!"/>
        <s v="Planning to build this truck into a full rolling fold out cook shack,providing clean cold drinking water to all festival goers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A personal journey to document people on the worlds 10 largest metro systems. The end result being one truly epic photographic essay!"/>
        <s v="&quot;Lana&quot; is an horror/dramatic short film, written by myself, about a young woman fighting the darkness in her, but it might be too late."/>
        <s v="A full staged reading of a new play about a boy who learns how to be happy from the most unexpected person."/>
        <s v="We want to create a safe marketplace for buying and selling bicycles."/>
        <s v="&quot;Today's Toys Build Tomorrow&quot;  A feature film backed major toy project. Children learn about life while they play and have fun."/>
        <s v="The words most comprehensive platform for creatives &amp; artists. Develop &amp; showcase user talent &amp; link them to business &amp; brands globally"/>
        <s v="Imagine a world where you can swap a video game you're tired of playing for a video game you actually want to play for just $1.50!"/>
        <s v="Animals knocking over your waste wheeler making a mess on trash day? The S.A.D.L. will help prevent that from happening!"/>
        <s v="I AM A SINGER/SONGWRITER RECORDING MY DEBUT ALBUM OF ORIGINAL MATERIAL TITLED &quot;MY LIFE UNFOLDING&quot;.....MUSIC IS SO MUCH A PART OF ME!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A memorable theatre experience in the middle of Genoa's old town. Summer is coming and we have no intention to stop making you laugh."/>
        <s v="Making The Choice is a christian short film series."/>
        <s v="The goal of this project is to provide scientific evidence of bigfoot in the North Cascades."/>
        <s v="I'm starting a catering and food truck business of southern comfort food. My FOOD is my Art!  _x000a_Thanks for you help!"/>
        <s v="We are a small theatre company looking to provide world class theatre to the working class in the Greater New York area."/>
        <s v="Because hope can be a 4 letter word"/>
        <s v="Barney's is seriously delicious New York food. Cooking everything from scratch on our American food truck. London here we come..."/>
        <s v="A mobile concession trailer for snow cones, ice cream, smoothies and more"/>
        <s v="When three social outcasts discover that Fictional characters are invading their world, they must form a team to stop this evil force."/>
        <s v="Help produce &quot;Boseman and Lena&quot; by Athol Fugard._x000a_Celebrate 18 years of Service to Arts and Community, 2nd Show of a 7th Season in NOLA!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Local boy turned producer returns with a brand new show, another talented cast, dazzling costumes and brand new set! Please support!"/>
        <s v="L.U.N.A. (Love, Understanding, Nurturing, and Awareness) is a non-profit organization dedicated to helping raise awareness for causes."/>
        <s v="This vocal music and spoken word project uses the  gift of life,love,hope &amp; peace to enable people to see themselves as a masterpiece!"/>
        <s v="This music project is a compilation to my up-coming book UNCOVERED ME, I need your support to help me go to New York and complete it."/>
        <s v="A film created entirely out of paper, visual effects and found objects depicts how one man created a new life for himself."/>
        <s v="What if the stories in the Bible, especially those about strong women, were retuld by their own characters? I've completed 5 and am ready to publish."/>
        <s v="Set in 1930s Chinatown, evocative of old world South Jackson Street during the Jazz era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A Transgender makeup artist calls into question the loyalty of her best friend in a 1980's circus while dealing with her dying mother."/>
        <s v="Indie developer boredom's products' Xbox 360 game about a Japanese-inspired hug-themed game show needs funding for animation and environmental models."/>
        <s v="Follow the intimate and intense journey of a young woman's last moments of her unexpected death and journey to the continuance of life."/>
        <s v="A dark and twisted game with physiological madness and corruption as a man becomes the ultimate bio weapon."/>
        <s v="Rabbly is action-adventure game. Is about a scientist going on an adventure, to find rare materials in another galaxy."/>
        <s v="Our theater troupe needs your help to put on a unique production of Hamlet! Pledge to help young actors learn and refine their skills!"/>
        <s v="A sustainable vegan food truck. Locally and solar powered. Mission: hydroponic farms &amp; non profit eateries in impoverished lands by'30."/>
        <s v="Goal The FunBunch characters animated on TV: Fun entertainment for kids just like other authors before us (ex.Arthur,Clifford,Dr Seuss)"/>
        <s v="THE QUEST TO SAVE HIP HOP is an old school beat em up st game that has a focus on old school hip hop and new age hip hop coming to pc."/>
        <s v="Our goal is to open a video game museum, art gallery, free play arcade, game lounge, cosplay and event center here in Flint Michigan!"/>
        <s v="MNDT will be the first Moroccan Team in history to participate in the WSDC. the worldâ€™s biggest high school debate tournament."/>
        <s v="The reality is dark, sinister. The milieu is not as friendly as it claims. What is this place? Where is it? Is it your local church?"/>
        <s v="My Budding Bears are four teddy bears living in an enchanted garden sharing friendship, tea parties and delightful adventures."/>
        <s v="Fall in love with &quot;The Dreamer&quot;, new original music from trumpeter Freddie Dunn!"/>
        <s v="You are closer to your dreams than what you expect, your demons will always wait for you to realize them, theyâ€™ll torture you Manny."/>
        <s v="Our aim is to deliver a powerful piece of theatre to audiences across the UK, including Edinburgh Fringe (2017)."/>
        <s v="My name is Lindsay Main, and My artist name is &quot;Memphis Lady&quot;. Im looking to make my first cd, will all my own original songs on it."/>
        <s v="Shell &amp; Paddy is a 2D animation cartoon with 4 minutes of slapstick surreal humour staring two animal characters in weird, wacky world."/>
        <s v="OUR FRIENDS THE ENEMY will make its American Debut at Theatre Row in New York City, and we would like for you to join us on our journey"/>
        <s v="Fully 3D, post Apocalyptic themed tower defense video game. New take on the genre."/>
        <s v="My father wrote a book about raising a blind child. I, as a professional translator, am going to write it in English for everyone."/>
        <s v="I am looking to create more games for the iPad/iPhone and want to add leaderboards, which requires new game development software"/>
        <s v="A little girl living isolated in the Canadian Rockies, you find your self  being lured into the hills in the middle of the night."/>
        <s v="Before Dick Armstrong passed away unexpectedly in 2003, he invented an AxleCrutch device to help his customers-his idea lives on today."/>
        <s v="Two  years ago this business was started to help a local non-profit.  We have since expanded and provide jobs in our small community."/>
        <s v="Different strains of marijuana leafs battling to the death to see which one is the top strain."/>
        <s v="A new dramatic comedy dealing with a father's unwillingness to let go of his past causes major problems for the future of his daughter."/>
        <s v="Help fund the exciting first collaboration between Hotel Echo and Bristol Cathedral: WILD MEN, a show commemorating those lost in WW1."/>
        <s v="A collection of 365 color photographs of sunsets in 2014, beautifully presented in a hardcover book."/>
        <s v="An aspiring pilot decides to take his Dad's ship for a joyride, and learns it was the biggest mistake of his life in this Sci-Fi comedy"/>
        <s v="Showroom is a multi-disciplinary space providing unorthodox concerts, events &amp; a platform creatives can express their creative vision"/>
        <s v="I want to create a portfolio to show all the aspects of the adrenaline filled game of paintball. Focusing on tournament players"/>
        <s v="CD-Book w/ 26 original songs + illustrations + activities that WORK developing full literacy skills (language &amp; math) of preschoolers."/>
        <s v="I want to start a food truck that specializes in chili cheese dogs, using new kinds of meats, cheeses and toppings you wouldn't imagine"/>
        <s v="We've been invited to perform at Jazz Festival 2013. We must request funding to successfully manage this special invitation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Jazz to jazz, New York to France, a piano trio of cutting-edge French jazzmen and a NY-based Japanese jazz pianist. Superbly different!"/>
        <s v="Accessible, original theatre for all!"/>
        <s v="Fiction Becomes Reality in this non-profit science fiction, stop motion, and fantasy fan film."/>
        <s v="Our musical is finally ready to come to life, and we're raising funds to help make that happen!"/>
        <s v="Watch and Make FREE 3D Videos &amp; Pics - No Viewer needed. To Help Learn we have Training and Instant 3D viewers."/>
        <s v="We are raising funds to rent a theater hall for a play to help educate teenagers and parents on the pitfalls teenagers currently face."/>
        <s v="V-Day is a global activist movement to end violence against women and girls."/>
        <s v="OTHELLO, directed by Daniel Echevarria. A tragedy that highlights political corruption and the madness that can come out of love."/>
        <s v="Cereal isn't only for breakfast! Help me bring cereal to the 92% of Americans who eat cereal everyday. Out of the home and to you!"/>
        <s v="It's time for The Red Card Blue Card Game to be available everywhere! Help save the sanity of ALL parent's! Help make it an App!!"/>
        <s v="Help me give away 500 copies of my picture book so more kids will know US geography!"/>
        <s v="The telescope will serve as a path for the youth of Toronto to the skies, it will be 18&quot; easily portable meant for schools in the GTA."/>
        <s v="A Great New local Food Truck serving up ethnic fusion inspired eats in Ottawa."/>
        <s v="Solar Powered, Recycled Fryer Oil for Truck Fuel, Locally Grown Organic &amp; Hormone Free Foods, Pop-up Bands, Private Party and Functions"/>
        <s v="A cultural and historic journey through Puerto Rico's music and dance!"/>
        <s v="Help me publish my 1st children's book as an aspiring author!"/>
        <s v="It's been my dream to start my own cupcake bakery and it's now or never. Help me take the first steps toward building my dream."/>
        <s v="We are just some guys who Love the Lord and want to share our personal experiences of what GOD has done for us through our music."/>
        <s v="Help us shine the spotlight on our local businesses and contractors by providing a cost-effective ecommerce &amp; marketing platform"/>
        <s v="Building the foundation for a great work! Join us on our journey to bring a fresh approach to ministry through song and testimony!"/>
        <s v="A theatre company that will create works to inspire young people and get everyone involved."/>
        <s v="&quot;SUPER!: An Original Musical&quot; is an original work written by Ryan Hruza. This campaign is to fund the production and pay the cast/crew!"/>
        <s v="A large 2016 wall-calendar (A3 when open) featuring 12 stunning photographs by Lucy Wood."/>
        <s v="Be a PRODUCER of the Original stage play BELLE DAME SANS MERCI by Michael Fenlason! :-) :-( !"/>
        <s v="Crowdfunding the Gamers Way. An online game with real world consequences.Do you dare to play? Can you turn the world around?"/>
        <s v="We want to create a gospel live album which has never been produced before."/>
        <s v="An animated bedtime story with Dedka, Babka and the rest of the family working together on a BIG problem"/>
        <s v="The Mortis Chronicles is a hard hitting, thought provoking and action packed indie published series. You know you want to read!"/>
        <s v="An evening of of stories based both in myth and truth."/>
        <s v="A gripping re-enactment of a true breast cancer survival story, highlighted with inspiration and laughter!"/>
        <s v="We send care packages to incarcerated individuals throughout the country that include specific items hand picked by the sender."/>
        <s v="Angels come to Earth in human disguise to deceive mankind, rule the Earth as gods, create a hybrid army &amp; destroy all who oppose them."/>
        <s v="The Great Dark is a journey through the unimaginable...and un foreseeable..."/>
        <s v="Chef David J Alvarez worked for Guy Fieri &amp; Anthony Bourdain. Chef David wants to bring his food to the Streets &amp; assault your senses!"/>
        <s v="Kiwwi va dÃ©poussiÃ©rer le marchÃ© de l'emploi, avec peu de moyens mais de trÃ¨s bonnes idÃ©es, cependant, nous avons besoin de vous !"/>
        <s v="A US Army Vet trying to get a Peruvian food truck going! Really good Peruvian food now mobile!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live-action/animated series pilot."/>
        <s v="The Grym Brothers is a series about two brothers who are grim reapers, hunting down souls that canâ€™t or wonâ€™t move on the afterlife."/>
        <s v="To raise funds to finish the latest album by Chris Reed and the Anime Raiders, called &quot;Deep City Diving&quot;"/>
        <s v="My new album will be called Triad, an album of original music performed by me &amp; guest musical artists."/>
        <s v="Zwei ausgebildete Schauspieler, ein Musiker - gemeinsam bringt man ein waschechtes KabarettstÃ¼ck auf die BÃ¼hne."/>
        <s v="Zachariah Sheldon is a brilliant, darkly twisted brand new musical with music from Mark Newton and script by Anthony Wilkes"/>
        <s v="For about a year I've been taking pictures while walking around the block with my dog. Want to publish a ebook of what I captured."/>
        <s v="An action packed, side scrolling, platform jumping, laser shooting ADVENTURE that will be fun for everyone."/>
        <s v="She that fines a husband? Wait, is that right? Girl... you better check yourself, before you wreck yourself!"/>
        <s v="Finally a crossover of the arts takes place! Theater &amp; LIVE Pro Wrestling. A unique story featuring TV Pro Wrestling without the TV."/>
        <s v="I create my solo piano Vignettes by encrypting someone's name in the melody. Next up is the fourth Vignette, and I need a subject!"/>
        <s v="People loved the original Black and Gray GoSolo hats and asked for more. So we received sample for 3 more colors!"/>
        <s v="'Compilation of visual and literary art through fine art photography, graphic art, and poetry."/>
        <s v="A classical/ fantasy version of midsummers done by professionally trained actors in Tulsa!"/>
        <s v="We 'd love to give some TLC to our vintage pink taco trailer so we can continue to cook our signature Baja style shrimp tacos!"/>
        <s v="A place where kids/ teens' dreams come true, and one finds there home without sparkly red shoes!"/>
        <s v="PATH to Reading (PATH) is a patented break-through technology  that dramatically and permanently improves attention, reading, memory"/>
        <s v="A dose of One-woman &quot;Dramedy&quot; to cure those daily blues is just what the doctor ordered!"/>
        <s v="A 7 minute broadcast-quality web pilot (in 3D animation) of Jamboni Brothers Pizza {the ultimate goal being a cartoon TV series}."/>
        <s v="We need a permanent home for the theater!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Mobile food truck loaded with locally grown fresh fruits and veggies. Caters to the inner-city and zip codes known as food deserts."/>
        <s v="The world is dead, humans are nearly extinct._x000a_Vampires and Werewolves hunt the survivors. Zombies hunt us all._x000a_How will you survive?"/>
        <s v="Harriet Tubman Woman of Faith is a remarkable narrative about the life and faith of Harriet Tubman, told through a dream of a teenager."/>
        <s v="Hi everyone I am a 26 year old single mom trying to start her own food business! I need to first afford the patent to reveal more!"/>
        <s v="Help me honor and bring &quot;The American Soprano&quot; Leontyne Price back to the stage one more time."/>
        <s v="This is a Kickstarter to help with the start up costs for Illusionist, Chris Lengyel's Summer 2016 Tour!"/>
        <s v="Little Lamb Kidz is a first of its kind set of multi-faith children's characters that will come to life in this 21 minute animated DVD."/>
        <s v="Almost done with doctorate degree but need funding of $35,000 to complete research of project."/>
        <s v="This is the story about dreams of the kindly clown who indulge in reverie to be a ballet dancer! Every act is a funny sentimental story"/>
        <s v="Tulsa's first true biodiesel, alternative energy powered food truck! Oh yeah, and delicious food!"/>
        <s v="Using the power of internet to help people save hundreds in car repair."/>
        <s v="The Royal Snail has misdelivered all the invitations to the Royal Ball.  It's up to Makayla to set things right in the Fairy Forest"/>
        <s v="We have created an outstanding mobile Performing Arts Program that has great impact on the social development in multiple communities."/>
        <s v="An animated web series about biological evolution gone haywire."/>
        <s v="Creating new avenues of exposure for young Jazz &amp; Soul artists_x000a_to express their Art of Music."/>
        <s v="Expressing art in an image!"/>
        <s v="Xeno is an FPS which combines all the best elements of old school and modern games to create a fresh and unique gameplay experience."/>
        <s v="Fundraising for REDISCOVERING KIA THE PLAY"/>
        <s v="A website dedicated to local Kink Communities; to find others with matching interests and bring them together."/>
        <s v="With the Great Elephant Repertory we can reach those children who are perceived unreachable, educating them through performance art."/>
        <s v="Our food truck will bring you -_x000a_                       Fast, Fresh, Food -_x000a_                            Throughout the Omaha area"/>
        <s v="How-to book of toys and games constructed from materials found in nature, recyclable and easily available.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Bollywood composer Vanraj Bhatia, age 86, has written an opera based on a myth from the epic Mahabhatata. Presented in Queens May 11&amp;12"/>
        <s v="The world premiere of an astonishing new play by acclaimed writer Atiha Sen Gupta."/>
        <s v="Brand new graduate theater company 'FMP Theatre' proudly presents the definitive WW1 play, Journey's End, with a little help from you."/>
        <s v="Nothing Changes is a modern musical version of the Ragged Trousered Philanthropists exploring the inequalities of &quot;austerity Britain&quot;"/>
        <s v="Reach the ends of the earth! Claim a piece of alaskan wilderness- your name in a glacier and receive photo book our Denali Expedition"/>
        <s v="This center will be open to any and all people regardless of their religion.   We will be offering art, music, empowerment, and more!"/>
        <s v="TWO NEW DARK COMEDIES OPENING IN NYC THIS APRIL AND MAY BY CHRISTOPHER B. LATRO _x000a_ABOUT FAMILY, AMBITION, LOVE AND GREED"/>
        <s v="From frightened girl to empowered woman, Scout's Honor is a tale about facing your fears and overcoming odds."/>
        <s v="A musical journey coming to the Blue Venue at the 2017 Orlando Fringe Festival!"/>
        <s v="London Revolution is a Minecraft server in development. This is an open world RPG FPS server with questing and ruthless gangs."/>
        <s v="The Space Opera is an action packed reenactment of Xenu's story, a sacred teaching thats considered a secret of the Scientology church"/>
        <s v="Freddy Flint is creating an animated music video to the new &quot;Buttonpusher&quot; single, &quot;I'll Take You Back&quot;"/>
        <s v="Bring Wyrd Sisters, a comedy of Shakespearean proportions, to small-town Texas. Loosely parodies the â€œScottish Play.â€"/>
        <s v="Alice on stage with a magical twist to brighten your smile and warm your heart. Project is in Polish with semi-pro actors and children."/>
        <s v="CrÃ©ation d'un thÃ©Ã¢tre de marionnettes automatisÃ©es et informatisÃ©es portant sur la nature et l'Ã©cologie._x000a_&quot;La symphonie du monde&quot;"/>
        <s v="A unique meditative album reflecting on the life of Christ, inviting Him into your presence"/>
        <s v="This app will provide you with the ability to use your most favorite profanities while playing a game with your friends."/>
        <s v="Acting group and production for inner city youth, about inner city youth. The problems and stuation that they see everyday."/>
        <s v="With Project Revive, I aim to protect and nurture the creative impulse through music."/>
        <s v="I've written a fun new play exploring the reality of gay stereotypes in 2014 - with accommodation and venue hire it needs some dough :)"/>
        <s v="A bold, colouful, vibrant play centred around the last remaining monarchy of Africa."/>
        <s v="One Minute Gone is a murder mystery drawn from real people and events. Read Chapter One at http://davidhansardblog.wordpress.com."/>
        <s v="This little guy will be circling the streets of Brickell &amp; Wynwood in Miami serving Venezuelan dishes. It needs TLC and some equipment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CONVERSATIONS WITH AN AVERAGE JOE tells our stories exposing those in charge of our lives and tells how to take control of country back"/>
        <s v="&quot;A Cry for Help is Riveting, Inspiring, and Mesmerizing. You will laugh, cry, and be thinking about your own Cry for Help&quot;"/>
        <s v="A family dramedy about a grandfather  and grandson who are both on their path to redemption."/>
        <s v="I would like to start a Acting Company that supports and includes LGBTQ youth and young adults in very conservative North Texas"/>
        <s v="Writer/Director Lynette J. Blackwell presents the hilarious entangled love story of when evil and good attempt to coexist."/>
        <s v="Rolodex is a web application that strives to nurture business to business relationships by connecting users via email."/>
        <s v="Music that inspires and gives hope for overcoming and change. And it is good music."/>
        <s v="Ping is a simple game currently in the design process, where the player lives off of the power of their connection to the internet."/>
        <s v="Mioti is an indie game marketplace that doubles as a community for developers to join networks and discuss projects."/>
        <s v="We need to hire an animal trainer to have a chimpanzee actor perform in our music video with us!"/>
        <s v="The photography project aims to show challenges &amp; successes of a  student attempting to continue his family beekeeping heritage."/>
        <s v="Young Actor's taking on a Jacobean tragedy. Family, betrayal, love, lust, sex and death."/>
        <s v="COAS is an organization that does community outreach programs to encourage and educate children and adults on Astronomy related subject"/>
        <s v="Radio drama about a failed comedian with the help of his Dictaphone friend Alan, tries to become a success whilst fighting his demons."/>
        <s v="O0"/>
        <s v="I will transcribe, into Western musical notation and Romanized transliteration, the complete Torah as sung in the Ashkenazic tradition."/>
        <s v="This Eminem Tell All details the good times, hardships, drug abuse, domestic violence, scandals, sex, near-death experiences and murder"/>
        <s v="Our service provides door-to-door shuttle transportation in Downtown Los Angeles. FREE to passengers - driver tip appreciated."/>
        <s v="A caravan heist goes horribly wrong. When the rogues meet up to discuss the matter, they suspect one of them is the King's guard."/>
        <s v="Waddle Slide is an iPhone/Android application. The app is based around a penguin, who's objective is to find his way back to his igloo."/>
        <s v="Listen to sounds by feeling an array of vibrational patterns against your body."/>
        <s v="I am a photographer who is inspired by the original Jules Verne story. I will make a thousands of photo and video materials for You."/>
        <s v="Humanity's future in the Galaxy"/>
        <s v="English translation of the first book from a sword and sorcery Fantasy trilogy, by Paolo Parente"/>
        <s v="The White coat and the battle dress uniform"/>
        <s v="Producing syllabus-relevant theatre targeted to HSC students on the NSW Central Coast"/>
        <s v="I traveled, I took pictures, I met people, I ate. Then I wrote a travel journal that needs editing, translation, and publishing."/>
        <s v="Our Beginner's Guide to Fibromyalgia is to be translated into English. Endorsed by leading Rheumatology &amp; Psychology Societies in Spain"/>
        <s v="How well do you know the stranger walking past you or the neighbor up the street? Extraordinary stories told by everyday people."/>
        <s v="Building a Flying saucer that has Artificial Intelligent made from sea shell."/>
        <s v="Back this project and get access to a course about building COMPLETE web applications without coding."/>
        <s v="All the world's a stage..._x000a_It is my biggest dream to perform my own, selfcreated musical with lots of kids as big as I am able to."/>
        <s v="Film Speed is a series of Zines focusing on architecture shot completely on 35 and 120mm film."/>
        <s v="Help Save High School Theater Program_x000a_Your donations will be used to purchase props, build sets, and costumes."/>
        <s v="I wish to professionally voice 10 old-school &quot;POPEYE&quot; tv clips, have my voice edited in as Olive Oyl, then post the demo series online."/>
        <s v="weBuy trade built on technology and Crowd Sourced Power"/>
        <s v="After a two-year hiatus, The Alan Katz Show is coming back! But it can't unless we can get a 16gb flash drive valued at $12.71!"/>
        <s v="The First Play From The Man Who Brought You The Black James Bond!"/>
        <s v="In the future the possibility exists that the internet it's self could be felled, we have world seed banks, it's time for a net bank,.."/>
        <s v="Finishing your last job before you retire until a disaster strikes the cargo ship can you survive The Creature?"/>
        <s v="Virtual reality is expensive, here is the solution. I've created a VR device out of cardboard. I present: World's cheapest VR Device."/>
        <s v="A young man experiences a tragedy and has the opportunity to go back and learn from his mistakes and find out his true self."/>
        <s v="Tabla Alpha-Num AEIOU Universal Remote &amp; Keyboard + Control. Multi platform wireless use anywhere wearable invisibles development kit."/>
        <s v="WeÂ  areÂ  aÂ  newÂ  productionÂ  companyÂ  andÂ  willÂ  beÂ  touringÂ  withÂ  ourÂ  production,  FOLLOW  YOUR  DREAMS  debuting  June  2016."/>
        <s v="We have a fully developed 2D animated series that requires more professional animation. Our first 2 home-animated eps are up online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Creating a place for local artists to perform, at substantially less cost for them"/>
        <s v="A funny, moving, witty piece about a girl, her oboe, and her dreams."/>
        <s v="Love, Robots... and Time Travel._x000a_Rosette: A Sci-Fi/Action/Adventure Feature Film, set to cast three A-list Hollywood actors."/>
        <s v="Mirlins Sushi!_x000a_Find us on Facebook!_x000a_(Gives backers a voice, and a direct link to us! No kickstarter disappearing act here!)"/>
        <s v="Now, you can chat with people from the history, by our sport cam with the time machine. However, the girl had some trouble to use it."/>
        <s v="Home cooked meals made by Nana. Indiana's famous tenderloin sandwiches, Nana's homemade cole slaw and so much more."/>
        <s v="Charge furniture, making it simple and comfortable to charge your USB devices without leaving the comfort of your couch or armchair"/>
        <s v="A satire gift, the stress cube has original artwork, comes on a custom mahogany stand and has a funny exercise booklet."/>
        <s v="Smells Like Money, Drips Like Honey, Taste Like Mocha, Better Run AWAY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Next time you want a beer, put down your keys and pick up your phone. We prevent drunk driving by delivering alcohol to you at home."/>
        <s v="A mix of PokemonGo, Game of War- Fire Age, DragonSoul, &amp; Throwdown. Join a clan, collect meme, upgrade features, fight, &amp; compete."/>
        <s v="Lead your team to victory in this fast-paced, action, sports game! Use Power-ups and avoid attacks as you fight for victory!"/>
        <s v="Encouraging young males to engage in vocational development in the art of musical theater and related dance classes."/>
        <s v="Land development network for an eco-conscious collective. Community portal features ideas on lean design, green building, urban ecology"/>
        <s v="We love cartoons!! We want to make more but it costs money to so. Be apart of your daily dose of WTF!?! Pledge now!!"/>
        <s v="Help me quit my day job and also create animated Stand-up routines from local up and coming comedians."/>
        <s v="This is a book of art and poetry that highlights the highs and lows of a young 20 something coming to terms with her bipolar."/>
        <s v="An Enticing Trip into the World of Assisted Dying"/>
        <s v="SciFi racing game for Android &amp; iOS platforms. Player gets a unique weapon which introduces an additional dimension to the competition."/>
        <s v="The passion I have for music is intense, super natural and uniquely divine.The encompassing vibe of a great song dressed in great beat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I'm creating a website with projects which I'll create later / Ich erstelle eine Webseite mit Projekten, welche ich spÃ¤ter erstelle."/>
        <s v="Starting a entire clean energy food truck and set a new standard for Cambodia"/>
        <s v="New collection of music by Scott Evan Davis!"/>
        <s v="A short drama based on a true events. Story of a British Soldier who comes back home suffering from Post Traumatic Stress Disorder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A science fiction series about a women trying to stave off a mysterious appearance of monsters from getting out of a dark alley."/>
        <s v="Thisis a children's story.It teaches family values and about other animals in the forest.It teaches the value of friendship also.Thanks"/>
        <s v="WANTS deals with diversity in all its various facets._x000a_The drama is set in a futuristic society where no diversity si accepted."/>
        <s v="This is an Android game where you take control of the zombies and try to eat your way to world domination!"/>
        <s v="I plan to take pictures of the sunrise in the MidWest every day in 2015 and compile them in a slide show for distribution."/>
        <s v="Imagine a science class where the teacher walks in a says &quot;Take out your cell phone and play a game.&quot;"/>
        <s v="A children's letter book that Lampoons Hillary Clinton"/>
        <s v="I going to build a theatre for a local ant farm so that Ants can put on their theatre productions."/>
        <s v="Hot Dogs is a new play that tackles sexism in schools and addresses issues that current sex/relationship education fails to."/>
        <s v="The DE sheds light on the reality of what happens in college. Marcus Rashad created this play to help prepare future/current students"/>
        <s v="Script Call takes your presentation from the wall to your audience; from your device to theirs."/>
        <s v="1920's London; two brothers try to make a name for themselves in the underground crime world but encounter a ruthless Irish mob boss."/>
        <s v="Ever wonder what Wonder Woman wants in a super man? Can you be both a lover, and a fighter? And, whatâ€™s with all the spandex?"/>
        <s v="We want to bring our Game Rainbow Ball to the iphone and to do that we need a little help"/>
        <s v="Hello! I'm Ben and I have been wanting to start a podcast for a while. I am looking to kickstart the process and get into the game!"/>
        <s v="Poppin Productions are currently entering the development stage of their very first production -  &quot;Duodeca&quot;."/>
        <s v="With non-gender specific casting, CattyWhamPuss Theatre dismiss traditional casting biases in this, their ambitious first venture."/>
        <s v="Help us provide half-price tickets to the 11th annual Variations Project, allowing our fellow artists to see this wonderful production."/>
        <s v="Tyke wants to expand her puppet theater show to weekly online web shows and is looking for backers."/>
        <s v="MUSIC WITH MEANING!  MUSIC THAT MATTERS!!!"/>
        <s v="NOTE: THIS PROJECT IS ALREADY 100% FUNDED!!! _x000a_This is an &quot;Extended Campaign Run&quot; for anyone who wants a CD of my seventh solo album."/>
        <s v="Teach your native language online or study a foreign language with native speaking teachers. Social Web service and apps."/>
        <s v="Have you ever dreamed of having a pet duckling, but concerned about all the pooping, here is a a solution to help solve that issue."/>
        <s v="FBTR is a Texas-style, North Carolina based, homemade BBQ company looking to bring good meat to the masses."/>
        <s v="Man's cryogenic chamber and his soulmate's time travel from the distant future allows them to meet in the middle."/>
        <s v="We're seeking to reward our members for their social behavior. The members win on two levels- compensation and increased viral sharing!"/>
        <s v="The picture above is of our current prototype for the cat bath - we hope to move beyond a simple bin and create a cat bath revolution!"/>
        <s v="A play about something, or maybe nothing. Four actors depicting all 9 seasons of Seinfeld in 90 minutes."/>
        <s v="Play about Tracey a gay man trapped in his room by his Bible thumping mother. He finds love but the room can not keep the love alive."/>
        <s v="There have been an exorbident number of translations of this most beautiful poem though none have ever been done by a nineteen year old"/>
        <s v="Support new organic, gluten free cartoon! You'll enjoy this funny story about fruits &amp; vegies and will be able to see new episodes!"/>
        <s v="We present digitaibook,com site which can become a free electronic library with your help,"/>
        <s v="My Goal is to travel across Panama with my team and capture the beauty and wildlife throughout the canal."/>
        <s v="Hi. I'm looking to raise some funds to get some microphones, some interfaces to hook XLR to my iPad/iPhone/iMac. Plus some other stuff."/>
        <s v="Juego de plataformas con 20 personajes. Cada personaje tiene cuatro habilidades distintas al resto de personajes y sus propias voces."/>
        <s v="Â¿Y si hubiera una camino intermedio entre ciencia y religion?_x000a_Descubre la respuesta ayudando a publicar y traducir este libro."/>
        <s v="How can the visual age appreciate something that cant see? With these Audio Plays I will show you, if your willing to listen."/>
        <s v="Do you have a favorite shirt? So does everyone else. Favowear is creating a platform to share the best clothes and shopping sources."/>
        <s v="Hi, Thella's is an idea of a local inexpensive burrito truck, where we want take the delicious burritos and tacos to whole new level"/>
        <s v="Step 1 (script editing) to produce a dramatic film about the air/sea battle of WWII that turned the tide of victory for the US."/>
        <s v="A Brazilian-inspired food truck in one of the busiest spots in Copenhagen, delicious pancakes made by the healthy tapiÃ³ca flour"/>
        <s v="10 tracks have been professionally recorded by CGI supergroup, The Fat Rich Bastards. Funding required for 10 animated music videos."/>
        <s v="I want to start my food truck business."/>
        <s v="ex school bus redesigned into pickup truck complete with giant meat smoker in &quot;bed&quot; of truck and kitchen in the &quot;cab&quot; of the truck."/>
        <s v="A sci-fi platformer game inspired by a certain blue hedgehog and Italian plumber. Jump, fight, dodge and sprint your way to victory."/>
        <s v="Hey all I'm building out my Christian Recording studio in a new building. I have the building but lack the funds to build it out!!!"/>
        <s v="An Information center downTOWN Buffalo...find directions to places of interest, events, eateries, lodging, maps, postcards and books."/>
        <s v="Take control of the Void and bend it to your will as you perfect your strategy and amass your deck. The light gathers, your power grows"/>
        <s v="A truly multicultural experience - Hip Hop, Bollywood, Classical Dancers #liveband #Revoultionary Script 19th July@NationalTheatre"/>
        <s v="A stop-motion animation made by a one girl team, with a camera, creativity, and a lot of determination."/>
        <s v="Those who believe, call them Gods._x000a_Those who don't believe, call them aliens._x000a_Either way, you can't stop the war."/>
        <s v="'Potter.' is a parody of the popular Harry Potter series allowing aspiring actors a chance to work in a professional production."/>
        <s v="Highland Sabre explores a possible yet terrifying explanation for the mystery big cats said to prowl the British countryside."/>
        <s v="I would like to bring fresh salad and food to the streets of London at a reasonable price."/>
        <s v="A stage play of love, faith, &amp; relationships in a comical &amp; spirit message that is sure to make you laugh &amp; rejoice to the ART OF LOVE"/>
        <s v="A tale of obsession, science, and lost love! Help the Caddo Magnet Players give this student-written play its debut on a real stage!"/>
        <s v="Dog people and cat people unit!! Help save Paw Island from the monsters in this milti-player (50-100 Person at a time) online RPG game"/>
        <s v="Coming soon, a new science fiction novel about human evolution and sorcery. In the near future, you are either forced to adapt or die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Following the enormous success of Hardcross, we are looking for new ways to bring this wonderful play to a wider audience."/>
        <s v="A start up YouTube PC Gaming channel named ''Jeansie''. Comprised of witty banter and slightly above average  gaming skills :)"/>
        <s v="Photographic canvas prints depicting different scenes from around the globe, including local images taken in Sussex England."/>
        <s v="Crazy Daisy will become the newest member of the food truck distributors in Kansas City, Missouri."/>
        <s v="Cellphonia 9/11 (http://cellphonia.org/911/) is one of the performance pieces in the Music After marathon concert on 9.11.11"/>
        <s v="Can we swap, please? - everybody's said it. I want to create a website that enables anybody to trade their items, without money hassle."/>
        <s v="NonSens!cal tackles the struggles of four people with mental health issues/disorders inspired by A.A Milne's Winnie the Pooh"/>
        <s v="This game is an alternative to the boring morning jogs This game will make you excited to workout Following elite footballer movements!"/>
        <s v="Bringing the best tacos to the streets of Chicago!"/>
        <s v="With no central location for keto knowledge, keto advice will be a community run knowledge base."/>
        <s v="Salute the Centenary with this satirical and moving play. The centenary has national relevance, and we want to mark it in our community"/>
        <s v="&quot;Sounds By The River&quot; tells the story of a Detroit composer through_x000a_his music, poetry, and dance."/>
        <s v="Be a part of the Planet Earth Superheroes legacy by supporting the project. Mike and friends gain powers to save endangered animals."/>
        <s v="I am seeking to turn my collection of urban poetry into a stage play. My desire is to inspire victims to heal."/>
        <s v="A trip to fulfill a dream of capturing the wonders and history of ancient Italy in person."/>
        <s v="Restoration of a theatre to make an educational center for youngs and a place to socialize for everybody through the power of art."/>
        <s v="revolutonary ultra-slim 2-in-1 Smart  2-in-1 I-PHONE handle/WALLETtm with 360 rotatiion"/>
        <s v="A play that will cover 4000 years of black history."/>
        <s v="We want to create the &quot;Facebook&quot; for Writers. We are working on a new world for people who like to write. Check out more wriyon.com"/>
        <s v="Northern Irish Original Short Film based on the desperation of love and survival and taking a risk that may change everything."/>
        <s v="A family oriented play about Christians &amp; the sins they live with, portrayed by &quot;puppets and toys&quot; at Queensbury Theater in Houston."/>
        <s v="A short one act play about an undercover cop posing as a girl scout trying to stop a doughnut shop from selling drug filled doughnuts."/>
        <s v="Help me butcher Shakespeare in a satirical fashion."/>
        <s v="Introducing a high class environmentally friendly, vegan, adult cabaret theater in Chicago with unique on, and off stage entertainment."/>
        <s v="Go to Colorado and run a food truck with homemade food of all kinds."/>
        <s v="We're ready to officially launch our website with a collectable dvd and comic package. Three shows and a double comic."/>
        <s v="Olive and Betty have cheating boyfriends. The solution: Gus and Tor, two Norwegian hit men who specialize in solving such problems."/>
        <s v="Network used for building technology development teams."/>
        <s v="Modern Literal Translation of the Torah in English and Russian with sub-linear and interlinear layout."/>
        <s v="Looking to start competition cooking and need start-up help.  Offering brisket tasting to all contributors."/>
        <s v="Crosswalk Theatre Company - Network Directory promotes all stage talent. Increasing your odds to connect to the right hiring person."/>
        <s v="A LIVE history infused, frightening magic and mind reading show in the heart of the Halloween capital of the world, Salem, MA!!"/>
        <s v="Welcome to Bee Bay Canada, your commission free microjobs website.  Sell at any price and keep 100% of what you earn!"/>
        <s v="Spend an evening in the afterlife with some of the greatest women who ever lived. LITTLE NELL's,by Jill Hughes, Los Angeles- June, 2016"/>
        <s v="I have set up a new theatre company, and am looking to raise funds to purchase a venue with a difference to a standard theatre."/>
        <s v="A complete revamp of all the Disney Princes &amp; Princesses!"/>
        <s v="Raph the Ninja Giraffe is a project that is my 5 year old sons idea, &amp; I am working with him to bring his idea to life."/>
        <s v="Laughter, tears and good times in the warm glow of Summer s Love. The perfect recipe for the winter blahs."/>
        <s v="A Real Time Strategy game based on Greek mythology in a fictional world."/>
        <s v="zomblock's is a online zombie survival game where you can craft new weapons,find food and water to keep yourself alive."/>
        <s v="Big Data Sets for researchers interested in improving the quality of life."/>
        <s v="Development of a Safe and Educational Social Media site for kids."/>
        <s v="The platform to record visual, audio and text memory of the common man - as we experienced history when it brushed us by"/>
        <s v="Set in Southern America â€œThe Divideâ€ is a stage play that touches on the issues that are forefront in America and the world."/>
        <s v="Show your fidelity by wearing the Trustee rings! Show where you are (at)!"/>
        <s v="A book of pickle recipes narrated by a mama grizzly speaking in incomplete and run-on sentences and her orangutan friend. #Artofthedill"/>
        <s v="The place where chicken meets liquor for the first time!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Future Belt comes in just 3 sizes, but yet, is designed to fit waists ranging from 25-55 inches. No batteries, no gimmicks."/>
        <s v="The movie is about the adventures of Ethan, Danna, The mysterious inventor and more."/>
        <s v="Team Mayhem, a local small town gang of gamers who are enlisted   to save the world from the new great evil known as Prowler."/>
        <s v="Fast and simple lunches for those on the go.  All (lunch) deals $10 or less."/>
        <s v="An extremely unique musical play with an exciting, fun filled, dramatic twist. You will discover what lies ahead on the Road to Kingdom"/>
        <s v="From Moo 2 You! We want to offer premium burgers to a taco flooded environment.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Part Psychological Thriller - Part Heartbreaking Drama - Part Spectacular Farce - 100% New American Musical Theatre"/>
        <s v="I have been in the Surfing business since 1962 have a collection of surfing memorabilia I would like to open a surfing museum"/>
        <s v="Plateforme de troc gratuit et d'Ã©changes en tous genres par nature. Mieux s'entraider, Ã©changer, de donner, louer ou vendre Ã  distance."/>
        <s v="I can do all things through christ jesus"/>
        <s v="There are so many dilemmas in life- what to do, where to go? _x000a_Let us solve it - search our preference based entertainment calendar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The Museum of Perfume in Milan has been publishing its own magazine since 1998 in Italian. We would like to translate it English."/>
        <s v="A screenplay based upon the true story of a man with Asperger Syndrome who falls through the cracks of the criminal justice system."/>
        <s v="Audience tell stories from their life chooses the improv actors to re-enact the story on the spot via song, dance and theatrics."/>
        <s v="HackersArchive.com will help rid the web of viruses and scams found everywhere else you look!"/>
        <s v="Services closer than you think..."/>
        <s v="Aerial Photographs of Historical Structures and Landmarks across the US. Experience the Antique structures from the most Unique Angles!"/>
        <s v="The hit immersive theatre experience of England comes to Corpus Christi!"/>
        <s v="FREE Shakespeare In the Park in Bergen County, NJ on July 24, 25, 31, and August 1. We need your support to help keep our show FREE"/>
        <s v="This film is a fictional crime drama following the events of a heist that ended in bloodshed."/>
        <s v="Let's translate this book! A fundamental guide to existential workspaces: how to recover efficiency generating environmental well-being"/>
        <s v="help me start Merrill's first hot dog cart in this empty lot"/>
        <s v="I am creating a website that will make it easier for people to promote or find rummage sales utilizing the power of Google Maps"/>
        <s v="We help companies to explain what they do in simple, grandma-would-understand terms."/>
        <s v="New professional gaming organization with a tournament winning Dota 2 team, &amp; divisions in all eSports games looking to re brand/expand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This is a double venture project. I have finished a new manuscript and currently working on creating a Christian rap CD."/>
        <s v="I have the chance to take my Food Cart Business on the road. This is a major opportunity for a lot of people to learn and prosper."/>
        <s v="Time travel the light Mr. Fantastic!  Spin the dimensions toward other continuums and worlds.  Hold onto your panties."/>
        <s v="NAVY SEALS sent on a Area 51 Top-Secret rescue mission where they are shrunken and injected into an ET body, the immune system mutated."/>
        <s v="I Want To Create A Website That Helps Young Inventors Of Today Broadcast Their Talents &amp; Help Get The Reconigition They Deserve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The Jeremy Kyle Show offers so much subject matter to create an opera with.  Along with his brilliant put downs it could be excellent!"/>
        <s v="I am raising money to leave a legacy for the DC Gospel Stars and preserve this art form for music lovers of this style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This is a play that will have each and everyone that sees it thinking about the dreams they had growing up. It's a dramady"/>
        <s v="I wish to start a new podcast called Voices of Texas, and I want to interview interesting people of Texas each week."/>
        <s v="We are a married couple who have started a child photography business from home. We need help to put together equipment to grow."/>
        <s v="Amen is an important jarring story about the repercussions of reporting the war from the front lines and the war that follows them home"/>
        <s v="We are three students that want to make a short PokÃ©mon movie as a school project!"/>
        <s v="#havingfunFTW"/>
        <s v="HELP US RECORD -- SWEET LOVE -- Listen to this sped up ROUGH version and be sure and check out the unique REWARDS ---"/>
        <s v="SAVE MONEY! Stop worrying about account disputes, supervising installs, and corporation bull-****. We actively negotiate on your behalf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I want to get our there and expand my photography skills and take a trip to Tornado alley to get more shots of storms and hopefully to"/>
        <s v="Parents know the pain of rereading bad bedtime stories. I want to write stories that all ages will enjoy"/>
        <s v="Create an open source &quot;interlinear&quot; translation fo the Greek New Testament in re-publishable and open source database format."/>
        <s v="Family owned business serving BBQ and seafood to the public"/>
        <s v="Help Launch The Queen Into South Florida!"/>
        <s v="My ambition for this knows no bounds.  Seeing Sephoria in a live-action is a dream of mine."/>
        <s v="Built in the late 1800's, this 70K sq. feet estate has fallen into disrepair.  Seeking to buy and convert to useful space"/>
        <s v="KJV2015 Easier to understand for our kids and family not leaving out one verse or changing a meaning one bit."/>
        <s v="This project aims to create a 3D animated movie that is created by it's fans, it's content and plot will be driven by it's followers."/>
        <s v="African Hollywood production, from the people who brought you Spiderman 1&amp;2, Star Trek 1&amp;2, Mission Impossible 3&amp;4 and Star Wars Ep7"/>
        <s v="Help www.KidZoneMuseum.org grow to serve children 1-18 with science, engineering, arts and PLAY especially low-income families."/>
        <s v="Over 2.5 million Black men registered for the draft in World War II. _x000a_This will be the most comprehensive portrayal EVER of US. THEN."/>
        <s v="A film project based on my auto-biography, a military conflict with no media attention, this story depicts war and its aftermath."/>
        <s v="An old man, a U.S Marine Corps veteran remembers his combat experience in the battle of Toktong Pass 1950, during the Korean War."/>
        <s v="Farewell to Freedom the screenplay portrays  a vulnerable divorce'  who falls for a hard-luck cowboy she meets in Las Vegas."/>
        <s v="N/A"/>
        <s v="Save a historic Local theater."/>
        <s v="A SaaS solution for Businesses to align their strategies with customer value, using realtime strategic roadmaps &amp; visualisations."/>
        <s v="El viaje de LucÃ­a es un largometraje de ficciÃ³n con temÃ¡tica sobre el cÃ¡ncer infantil."/>
        <s v="La tua giornata sportiva monitorata nel tuo polso??!!!_x000a_Rendiamolo possibile... VIVI DI CUORE --- All MADE in ITALY"/>
        <s v="It has been close to a decade since DC Talk began their &quot;Intermission&quot;.  It is time for A Live Concert Tribute &amp; DVD Movie!"/>
        <s v="Innovatives MAschinenbau projekt mit verarbeitende Metalle vom Mars_x000a_Stehe mit Mars one einer hollÃ¤ndischen space company in cooperatio"/>
        <s v="Poliword tries to provide the people of the world an opportunity to make real changes in their government through the internet."/>
        <s v="A LIVE musical spectacular theatrical experience of The Beatles recording sessions at Abbey Road Studios."/>
        <s v="â€œArea 4â€ revolves around Frank Hammond, a counselor at a high school, who discovers the scandals that took place."/>
        <s v="I was dying. No will to live. Angel spoke to me. Changed my life. Help me to Share the message with the world. My life changing story."/>
        <s v="A game for Apple &amp; Android devices that sees you get your own spacecraft, take on the competition, mine asteroids &amp; fight to survive."/>
        <s v="A Gladiator fights for his freedom to be reunited with his Family, he's one fight away, when Rome is infected with a Zombie Virus"/>
        <s v="For people in schools to the retired._x000a_Aim is to get in to schools,gyms,work places and to travel all over the world doing talks on it."/>
        <s v="Express a very dark place in my childhood. Release my emotions through photography in a form of Art."/>
        <s v="Wir wollen einen Ort erschaffen an dem man sich wohlfÃ¼hlen kann, ein Ort an dem die Gedanken frei sind und man das Essen genieÃŸen kann."/>
        <s v="This is an affordable social lead based web-site to help anyone who wants extra work or start their own business. We find your customer"/>
        <s v="Real cases from IAB investigations. Good cops taking down the bad cops. Police misconduct, obsessive force, drug trafficking etc."/>
        <s v="Charlotte NC playwright looking to showcase a series of three stage plays.  Plays are funny, completed and ready to run!"/>
        <s v="The Brotherâ€™s of B-block is a musical play. A new take on &quot;OZ&quot; _x000a_The Wizard of OZ meets HBO's OZ."/>
        <s v="I want to create a series of pictures of Life through the eyes - and capture some of the defining moments of our history now / to come."/>
        <s v="Erstellung einer deutschen Ãœbersetzung ( Lesbarmachung ) des Buches Finnegans Wake von James Joyce. Die Umsetzung erfolgt 1 zu 1."/>
        <s v="This Music is a Powerful Tool / Ministry to the mindset_x000a_of Global Christianity in an Artistic &amp; innovative Musical_x000a_Format_ Album &amp; Tour"/>
        <s v="Matching refugees with sponsors in the US for 5 years. Our goal is to assist 300 Rohingya refugee families with supportive communities."/>
        <s v="KEEPUP allows you to extend your social circle by introducing you to new people via your friends."/>
        <s v="A prince who becomes a slave, suffers of amnesia far away from his land. Slowly he recovers memory and returns where all started."/>
        <s v="A community-driven online system which promotes self-governance.  Level up by adding content; civic agendas and private associations."/>
        <s v="It will enable deprived children to make artistic work for selling online/illustrating their work in our exhibitions around the world."/>
        <s v="Driver Alert System es un sistema de seguridad para el conductor, que le avisa en caso de perder la posicion vertical mientras conduce."/>
        <s v="Promoting an &quot;over the top&quot; all inclusive jazz experience featuring top notch performers in a luxurious Latin setting in Lima, Peru."/>
        <s v="Fresh Fast Food. A bbq ramen bar thats healthy, tasty and made to order right in front of your eyes....... From flame to bowl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Turn the World with my kids, and then write a book with the advice for traveling with baby"/>
        <s v="Our goal - create a venue &amp; stage where comedic &amp; music artists hone their talents &amp; fan base. First minority owned like it in Cincy."/>
        <s v="I am asking for public funding to help put together a musical tribute titled &quot;Blast From The Past&quot; reenacting famous HipHop, RnB acts."/>
        <s v="A short film on the rarest mammal and the second most endangered freshwater river dolphin, in Pakistan."/>
        <s v="Hello everyone, Iv'e decided to put my love for old Volkswagen buses and my love for cooking together! Support vdub dogs hot dog bus!"/>
        <s v="Finie la peur de vendre ou acheter d'occasion Ã  un inconnu ! Colis ouverts, photographiÃ©s et testÃ©s. Paiements en ligne sÃ©curisÃ©s."/>
        <s v="Chicago Based Theater Company and Venue Dedicated to Social Justice and Mainstreaming the Palestinian Narrative"/>
        <s v="WheelWolf is a subscription based service connecting car lovers to provide a safe and secure platform for swapping and borrowing cars."/>
        <s v="A scary place to bring your friends. Interactive so that the people that were scared before get to scare others later. A diner on site."/>
        <s v="Community Youth play, written by and performed by the youth about finding joy in the simple things in life"/>
        <s v="Invasion from outer space sights, to weird to imagine destruction too monstrous to escape"/>
        <s v="A &quot;CarFax&quot; type of report for Doctors. We have the right to make informed decisions about who we choose to be our doctor!"/>
        <s v="An unofficial sequel to the independent 2015 fan film Predator: Dark ages. Set in 2141 we follow the crew of the cargoship Centurion"/>
        <s v="A young woman's journey from Africa to Australia where she finds heaven on earth, love and tragedy. Within her tragedy she saves lives."/>
        <s v="Film about Schizophrenia with Surreal Twists!"/>
        <s v="Hey everyone we are producing a new show called The Adventures of Daryl and Straight Man. It is an animated comedy web series."/>
        <s v="i would like to develop an international free platform for domestic and international students to find accomodation in all countries"/>
        <s v="We have been offered shows all over the world, to reach places and people with our music, for the experience of just doing it!"/>
        <s v="glenn's  book of quotes is designed to give the readers a thought for the day , lighten the mood  and put a smile  on their faces."/>
        <s v="HoxWi are the future for real time interaction with on-line customers via chat or video conference."/>
        <s v="New Innovation of Social Media with New Technology created to bring users even closer togethor - Tabs &amp; Features never seen before!"/>
        <s v="This Is A Story About A Woman A Man And A Woman"/>
        <s v="Where people that enjoy theater, or just something new can go to have fun and experience varying types of theater in Albuquerque."/>
        <s v="A series of 6 educational theme parks. This project is to fund the plans and 3D designs required to build the first park."/>
        <s v="Axoral is a 3d interactive social media interface, with the potential to be so much more, but we need your help!"/>
        <s v="Unique dishes for a unique city!."/>
        <s v="An investigative series on 790 KABC Radio on the ravages of addiction and what options millions of people have for hopeful recovery."/>
        <s v="Don't drop it like it's hot..Hot Potato is a battle between friends. Compete to keep Mr Potato off the ground. Who will drop him first?"/>
        <s v="THE HOLY BIB-EL Translated By Leon Cook. The Creation: CHAPTER 1.  1* In the beginning Gods created The Heavens and The Planet Earth."/>
        <s v="We want to bring the wonderful flavors of the Jersey Shore, my home, to my new home in Winnipeg, the center of Canada."/>
        <s v="What if you suddenly found out, that your life wasnÂ´t the life you thought you had? What if you were like all the others!"/>
        <s v="Halal Restaurant and Internet Cafe 20 percent of profits will go to building masjids."/>
        <s v="You can skip the hotdog cart and enjoy fresh, hot, delicious, handmade pizza when Mamma B's takes her show on the road!"/>
        <s v="I am making a social website where people can anonymously or openly vent, All walks of life all over the world"/>
        <s v="The Chupacabra is not a myth and one man is on a mission to prove its existence no matter what, his name is Joc Barrera."/>
        <s v="to be removed"/>
        <s v="Selectcooks.com is a community marketplace for people to list, find and hire chefs."/>
        <s v="Realjobmatch is not just a job search site but a matching site , matching the right jobseekers with the best jobs."/>
        <s v="Mesquite smoked brisket nachos, food truck style, with homemade salsa to make your taste buds dance."/>
        <s v="2 years after a car accident, I was told that I could no longer work... I want to change that AND create something amazing Fair FOOD!"/>
        <s v="We're dedicated to writing &amp; producing plays, infusing inspirational, universal principles that aren't commonly displayed in America."/>
        <s v="Det nystartede vÃ¦kstlagsteater NÃ¸rrebro Musicalteater's hÃ¥rrejsende opsÃ¦tning af horror-musicalen &quot;Sweeney Todd&quot;!"/>
        <s v="A musical vision of the Faust tale... how he signed his soul to the devil Mephistopheles to find Lori, the love of his life."/>
        <s v="A group of 12 friends, separated by time, space, state borders and oceans want to head to London for the adventure of a lifetime."/>
        <s v="Imagine your life is full is nothing but pain and darkness. One day, you had the chance to be free from it all. Would you take it?"/>
        <s v="Click For Therapy is a website that was created to connect consumers and therapists across the UK."/>
        <s v="A film to stop society from judging others and get along. Life is not about discrimination! Donate for this Thrilling Drama Series!!!!"/>
        <s v="&quot;A Brighter Day&quot; is the first episode of a television series about an ex-hustler that becomes a school teacher to help at risk youth."/>
        <s v="Our objective is to provide a platform which helps teachers to provide courses to leaners in wide range of locations including Africa."/>
        <s v="SkyRooms.IO is a social network for business people that actually equips them to do work together. Resume, video conferencing and PM."/>
        <s v="Planet Ninjahwah is a highly anticipated futuristic action adventure game that will blow your mind!!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We have the songs, concept, need to add songs and mix/package for shows in Hawaii, book dates outside of Maui and advance his message"/>
        <s v="The ambitious translation of one of the most important books in the history of medicine by Charles Estienne, the classmate of Vesalius"/>
        <s v="A website that lets local businesses offer deals to customers and be found online. They pay a small yearly fee and keep %100 of profit."/>
        <s v="Looking to establish a communal space for art shows, bands, farmer's markets, environmental education, and traditional skills."/>
        <s v="Dominion Theatre Company is the first community dinner theatre  to be established in Arlington TX."/>
        <s v="It feels like the first time. Like the very first time everyone's coming-of-age comes to the stage. Think 'Wicked', with bad acne."/>
        <s v="Despite hunger and conditions of a Calcutta slum, the people there know that life is precious. They have named it â€˜City of Joy.â€™"/>
        <s v="Hi, everyone my name is Alex, and i want to create not just a cafe spot, but a place that gives everyone a nice warm homey feeling."/>
        <s v="HEY!!! I'm David House, and I am currently working on a film called Justice League Origins!!! non-profit based on DC Comics Characters.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Our goal is to create a system, students can find universities that best match their interests."/>
        <s v="Studio CD/DVD Solo project of Pianist &amp; Keyboardist Jetro da Silva"/>
        <s v="I create art by photographing flowers/seeds i would love to buy my own camera/computer/Photoshop and restore my old shed into my studio"/>
        <s v="Aspiring to create a food truck with many delicious low calorie meals to encourage healthy eating while enjoying every bite."/>
        <s v="I make Amazing homemade fudge available in 18 flavors. I want to open my own business to be able to let my area eat my incredible fudge"/>
        <s v="Michigan based bubble tea and specialty ice cream food truck"/>
        <s v="A small community with a love for theater would like to continue. Help the children of this community continue."/>
        <s v="This stage play is a true story about one woman's fight against breast cancer while still having to deal with the adversities of life."/>
        <s v="A theater complex that educates as we entertain.  We will provide shows that inspire and theater classes that motivate."/>
        <s v="ExÃ¡men final de alumnos del Centro de CapacitaciÃ³n de la ANDA. Son extractos de obras: El JardÃ­n de los CerezoS, Madre Coraje y Casa"/>
        <s v="Hello Vermont are books that demonstrate the 4 seasons. Subtitles: Soggy Spring, Sizzling Summer, Fabulous Fall &amp; Winter Wonderland."/>
        <s v="Amazing delicious pizza a real hit a true niche that has not been explored ground floor opportunity in food trucks done by a real chef"/>
        <s v="Actors and actresses are needed to help me create a stage play. A stage play needs to be adapted from the book I wrote."/>
        <s v="Daniel was an ordinary boy, until unordinary events began to occur. Danny had never been exposed to supernatural activity until now..."/>
        <s v="A teacher. A boy. The beach and a heatwave that drove them all insane."/>
        <s v="The DMV's most respected saxophonist pay tribute to Motown."/>
        <s v="We're starting up a new an improved way to do vacation rental management, but we need some funding to kick start it!"/>
        <s v="We are all different, this is a way to honor and celebrate the authenticity in being different."/>
        <s v="A place where people can test out the latest video games, for an hourly fee. It's cheaper than wasting money on a $60 game that sucked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This is not your average cake, it's fruit with yogurt fruit dip icing and fruit toppings! Great for events, parties, weddings and more!"/>
        <s v="Your American Pizzas, Wings, Stuffed Gouda Burger, Sweet &amp; Russet Potato Fries served on a food Truck!!"/>
        <s v="Independent film theater, studio and tech lab with storefront, open space for creative people to grow their dream into a profit."/>
        <s v="As a non profit graduate student at Penn,my passion is the arts, we need support to fund our new CHILDREN's DINNER THEATRE"/>
        <s v="We are a brand new theatrical teen production company, and we need enough money to put on our first musical production."/>
        <s v="Theatre â€˜Portableâ€™ Royal is a portable, fully working, 40 seater theatre which will tour the UK and beyond!"/>
        <s v="CAGED - A New Musical is the story of One Passion, One Voice, One Dream. - One man's quest to become the woman he always wanted to be."/>
        <s v="A mile below the Franco-Swiss border Dean manages to break the Large Hadron Collider and triggers the end of the world."/>
        <s v="I am gathering rare, out-of-print Judo books for preservation, translation and sharing."/>
        <s v="We are creating a Christian social network to empower, educate, and connect Christians all over the world."/>
        <s v="Translation  Thai language to English and other languages of the story (written by me) about&quot; Promote Travel &amp; Business in America&quot;"/>
        <s v="Hello everyone !_x000a_I need your help for translate my saga Fantasy : Icarus at the school of the gods - Book 1&quot;."/>
        <s v="SheLifts is going to be the number One international social HUB &amp; information resource for women into weight lifting"/>
        <s v="A love story featuring adoption,struggle,dysfunction,grace, healing, and restoration."/>
        <s v="When humans left the earth, the animals took over the city. What could go wrong? Well...everything!"/>
        <s v="------"/>
        <s v="P.A.C.K (Performing Arts Camp for Kids) Musical Theater, Instrumental Music, Vocal Music, Dance, Visual Arts, and Physical Education!"/>
        <s v="Long bus queue and no seats around? This light weight seating device can be worn anywhere and at anytime! Belt that converts into seat."/>
        <s v="We're filming a feature film that we can put in numerous film festivals across the country. My dream is to compete in every single one."/>
        <s v="Taking people on a deep emotional trip with a story about sometimes those who have less, give more."/>
        <s v="this is an animated full length film of an old classic with new life to it. That gigantic and naive duckling we all love  ."/>
        <s v="&quot;Guess What? Gus&quot; is a magical animated comedy that follow a new kid who playful antics for attention make the news."/>
        <s v="Based on the invention portfolio of a patented inventor World War Four is a look into the future of warfare and humanity as a whole"/>
        <s v="UnimeTV's goal to revolutionize the way anime lovers interact with one another. Connect with others around the globe like never before!"/>
        <s v="A Fast and Reliable new Web platform to stream videos from Internet"/>
        <s v="Something is wrong when your choices are between a &quot;giant douche and a turd sandwich.&quot;  So, lets make it better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Enjoy video games, online surfing, and communications in privacy with Kid Cade, from Crestview, Florida. Our company has created a comp"/>
        <s v="Bayou Classic BBQ will be  Mansura,LA _x000a_newest and best mobile food truck_x000a_serving delicious BBQ Georgia style slow_x000a_smoke BBQ!"/>
        <s v="A guy in his 30's tries to live his &quot;American Dream&quot;, but quickly it turns into a nightmare. (A Novel)"/>
        <s v="A lover becomes an enemy when a line has been crossed. Torn between memories and reality, his mask of sanity is slipping."/>
        <s v="A few years back, I was inspired to write some songs, turned out the messages are real but a little scary, I need help to produce."/>
        <s v="I am trying to share the music I am blessed to have written. https://www.johncox4.com or https://reverbnation.com/johncox4"/>
        <s v="CCRPG will be a 2D Pixel Art Game based on similar elements to the SNES game &quot;Zelda: A Link to the Past&quot; with RPG elements added in."/>
        <s v="HardstyleUnited.com The Global Hardstyle community. Your Hardstyle community."/>
        <s v="Slice Trade is a new way to trade in your old phones. We buy back phones in any condition and pay you cash or give you a new one free!"/>
        <s v="I want to create an amazing menu that no one eals has.I have great ideas like a non-traditional pb&amp;j thats wraped in an eggroll &amp; fried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The Best Jamaican Jerk outside of Kingston! The name means &quot;for the children&quot;, my children, the reasons why I cook and why I live!"/>
        <s v="A New Twist with an American and Philippine fast food Mobile Trailer."/>
        <s v="Bringing quality food to the masses using local premium ingredients, but at a food truck price!"/>
        <s v="What could be better than satisfying your hunger with ice cream or a taco (or both) from a 1970's mural van blastin disco music!"/>
        <s v="I have been a writer all my life. But until recently never a parent. I want to write a children book for my children, and yours!"/>
        <s v="Sex, intrigue, lust, &amp; love; follow the lives of two individuals as their romance turns from innocent online flirting to something more"/>
        <s v="A magical, unique, theatre bus which aims to inspire the creative communities around Bath and create unique performance opportunities."/>
        <s v="The Group M3 is striving to give one of the poorest towns in the country hope again this Easter Holiday."/>
        <n v="1"/>
        <s v="We are a new and exciting semi-pro  theatre company who will support &amp; hire local actors &amp; writers in Brisbane &amp; Queensland."/>
        <s v="les effets de censeur sur l'immigration.Ã§a c'est une piÃ¨ce de l'histoire de la rÃ©volution en Iran jusqu'Ã  des meurtres en sÃ©rie en 1999"/>
        <s v="And There Was War is a play, a biblical narrative deeply entrenched in the concepts of the great controversy between Good and Evil!"/>
        <s v="Comedy Stage Play"/>
        <s v="Much has been written by women on breast cancer. Yet, there is little that has been written for the theatre on this by men. I have!"/>
        <s v="We need your help to finish our food truck. We are building a BBQ Food Truck to serve competition style BBQ."/>
        <s v="SAVE UP TO 40% WHEN YOU SPEND!_x000a__x000a_PRE-ORDER YOUR LINK CARD TODAY"/>
        <s v="Bringing YOUR favorite dog recipes to the streets."/>
        <s v="Help expand the time of everyones favorite magic store!  It currently limited to 3 days a week. If not for you, then the children!"/>
        <s v="I am trying to put together a ministry theater company for junior / high schoolers that which puts on free shows in the SoCal area."/>
        <s v="Calling out Backers throughout the world. We are here to provide an intermediate channel to offer U.S. products worldwide. PLEASE READ!"/>
        <s v="I love you,he said,then he kissed her as her tears fell down.It was my fault but make up will fix it&quot;she replied,then he hit her again!"/>
        <s v="This project aims to document, Libyan photographic history; through both print and artisan mediums ."/>
        <s v="I am making a film from one one of my books called facets of a Geek life."/>
        <s v="Action game now playable on Android/iOS platforms and PC browsers. Easy gameplay even for starters yet hard to be skilled. Multi-player"/>
        <s v="Fini les burgers ou les sandwichs : Ã  votre pause dÃ©jeuner, repartez avec votre barquette de grillade de bÅ“uf, canard ou poulet !"/>
        <s v="Homemade Gumbo, Stews and Curry to be served hot and fresh everyday at any festival or concert we can attend."/>
        <s v="I have perfected my porkkabob recipe.I'm ready to start my own business!I need funds for the bbq pit and trailer and start up supplies."/>
        <s v="See the little boy in the photo? Doesn't he look angelic? Wouldn't you like to read his story? Take a look at this......."/>
        <s v="SIN, has an important message, outstanding music, uplifting performances and amazing entertainment. SIN, is a &quot;must see&quot; for everyone!"/>
        <s v="Basement Theatrics is producing Spring Awakening July 22-31, 2016 at 12th Ave Arts in Seattle, WA! Help make this the best it can be!"/>
        <s v="An original stage play designed to bring to light the long-term effects on adult survivors of childhood sexual abuse. We do survive!"/>
        <s v="After the devastation of a massive Hurricane, main character that has strong's ties to the city returns to find everything in ruins. As"/>
        <s v="We are looking to build a secure email / document sharing system for companies needing to send sensitive information to clients."/>
        <s v="Show-Skill.net helps to promote young football talents for free. It's the best place to show what you've got! Just post your videos :)"/>
        <s v="The community of Somorrah is peaceful and unblemished until &quot;The Boss&quot; power and money starts to diminish &amp; plans to gain it all back!"/>
        <s v="Film makers catch live footage beyond their wildest dreams."/>
        <s v="This is an educational adventure series for kids about a baby owl and an alien. Physics, science, adventures, drama and joy!"/>
        <s v="two friends set out to conquer and reach the level cap of the quest watch, how will they do it when they're 2 teenage idiots"/>
        <s v="we are an ambitious collective of brooklynites striving to fuse a concept album/fim into a multimedia musical theate.Inspired by the 2012shif"/>
        <s v="A debut album for the New Gate Church's praise team; making a cd filled with original songs from a team of misfits with 1 goal in mind"/>
        <s v="PASTATUTION- The act or practice of engaging in Pasta Making for money.  _x000a__x000a_Help us get the Arcobaleno Pasta Extruder!"/>
        <s v="An original gospel stage play that explores the pain and hurt caused by those who struggle to forgive others!"/>
        <s v="Skewed Up food truck is my dream and need help getting it started, presenting some to the bank for my loan, spice up logo, etc."/>
        <s v="Iâ€™m raising funds to produce a professional Hard Times Charles animated video book, including hiring animators and voice-over talent."/>
        <s v="Getting together a bunch of &quot;friends and family&quot; great  players to record my sophomore album.  Original &quot;smooth jazz&quot; and &quot;modern jazz&quot; performances ."/>
        <s v="A Food Truck featuring Deep Fried Natural Casing Beef/Pork mix Hot Dogs, New York Style Rippers. Also serving Fresh Cut Fries."/>
        <s v="There is so many unseen places in the world, and I've made it my personal goal to show everyone through photography &amp; travel."/>
        <s v="An international short film project. It is about loneliness, wich is caused by the current compulsion to check your Facebook every day."/>
        <s v="new web series created by jonney terry"/>
        <s v="Create a personalised animation film using your child's name and photo."/>
        <s v="Its CRAZY the UK is still in the dark about funnel cakes! We want to convert a trailer and show the country what they've been missing!"/>
        <s v="Age is more than just a number, I hope your younger than you feel."/>
        <s v="This project is about exhibiting the raw beauty of the elements through highlining, surfing, fire spinning and rock climbing."/>
        <s v="Christian singer-wongerwriter searching for funding to record CD of original Christian music."/>
        <s v="Madhuri means &quot;inner beauty, inner sweetness&quot;. At Madhuri Kitchen, we're bringing the spiritual practice of food to festivals &amp; events."/>
        <s v="Umma Yemaya is  a play that examines the challenges of unconventional love. The Lady  and the Artist create their own world for love."/>
        <s v="One Christmas every child was naughty, and Santa's son _x000a_St. Nick Jr sacrifices all his gifts over his whole life, for the children"/>
        <s v="A young woman learns she is one of few women left bred like cattle in order to control a deadly disease and the world populace"/>
        <s v="Miami club band records powerhouse fusion album. You don't have to be a musician to understand the sound of jazz."/>
        <s v="Unsere &quot;Aufgabe&quot; ist es, fÃ¼r Christen da zu sein die keiner Gemeinde angehÃ¶ren. Zudem spielt Lobpreis eine Zentrale Rolle."/>
        <s v="A series of informational and interactive online tutorials enabling businesses to proactively ensure mental and corporate vitality."/>
        <s v="&quot;The struggles of Alzheimer's  &amp; Alcoholism. &quot;Courage is the quiet voice at the end of the day, saying, I will try again tomorrow.&quot;"/>
        <s v="Looking for $250 sponsors to help us provide in-house field trips to schools focusing on character development shows for children K-3."/>
        <s v="This saucy stage play chronicles the highs and lows of my life involving gangs, drugs and prison. The story is a transforming ministry."/>
        <s v="Cooking is my passion.Lets take my passion to another level,by sending me to a culinary school, I WILL be one of the best chefs ever!"/>
        <s v="steampunk  remake of &quot;a Christmas carol&quot;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My film is about a boy who discovers the truth about his fathers dissapearance through the dark secrets of his mothers past."/>
        <s v="THE FUTURE is a short animated film created entirely by autistic and developmentally disabled artists from the L.A.N.D. program in Brooklyn, New York."/>
        <s v="A big brother style comedy animation series starring famous seafarers"/>
        <s v="Hormis la similitude envers d'autres rÃ©seaux socials, celui-ci vous permettra d'organiser / participer Ã  des soirÃ©es trÃ¨s facilement !"/>
        <s v="I am designing a fun, high tech dating website, with over 25 cool features. It is innovate as well as user friendly."/>
        <s v="Funding of website design &amp; materials for education about firearms, firearm safety &amp; firearm related apparel"/>
        <s v="[JOE]KES is a book full of over 200 original, sometimes funny, pun-ish Joekes. If you hate the book, use it as a coster!"/>
        <s v="IJD coincides with the Columbus Day. The musicians are Italian-American and they'll showcase music from the Italian American songbook."/>
        <s v="Itâ€™s original, fashion and unique, Ohyear is the first cover for your earphones that wears your style._x000a_Designed and made in Italy"/>
        <s v="We are creating the next epic Massive Multiplayer Online-Real Time Strategy game and we want you to be a part of it!"/>
        <s v="a non-profit, free, all-day, all-ages music &amp; arts festival dedicated to promoting non-violent spaces for community engagement"/>
        <s v="I decided to get help. I respect AA and recognize the value of it's methods but the overwhelming religious language is a big hurdle. ."/>
        <s v="My project is a novel, QUIET ENJOYMENT. It is a funny and serious story of one friend helping another deal with AIDS.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This website will serve as an interface to change lives and have a community routing for your success!"/>
        <s v="I am traveling the backroads of Southern California, to discover the best out-of-the-way eateries the area has to offer"/>
        <s v="A fantastic Doggie Adventure filled with laughter, tears and heroics. Lets get a fresh New Edition of Bosley published for all to enjoy"/>
        <s v="PTYA is a non-profit musical theater group for kids ages 7-18 that teaches the importance of self expression through the arts."/>
        <s v="My project is to finish writing all 38 of Shakespeare's Plays into shortened 15-20 minute Shortened versions and publish them in 1 year"/>
        <s v="HeARTistry's contemporary production of As You Like It epitomizes the wit and eloquence of William Shakespeare for a modern audience."/>
        <s v="We as a successfull german stock market newsletter publisher want expand in the US market!"/>
        <s v="Production costs for middle aged comics sharing cross USA country road trip experience via www.bigdaddyroadshow.com Podcasts.ComedySHOW"/>
        <s v="I am asking for $4,200 to launch a unique website serving professionals in any and all industries seeking additional income in Oregon."/>
        <s v="An artificial man and woman discover love under the unsuspecting eyes of the four renowned artists who created them."/>
        <s v="I am writing about my nonna's life in Southern Italy and what it was like to grow up in a Fascist regime before immigrating to Canada."/>
        <s v="T.O., Adi &amp; Mercedes discuss their point of views, women's issues &amp; Hollywood Hotties."/>
        <s v="If only you could help choose and/or create the Top Chart apps with your ideas..._x000a_Want that to come true? Well here we are."/>
        <s v="Modern Literal Translation of the 1st Book of the Torah in English and Russian with sub-linear and interlinear layout."/>
        <s v="My project is writing and illustrating a childrens book using my little Red Vespa to be able to obtain..yes a red scooter. The world calls to me!!"/>
        <s v="This event will be free to the public with approximately 20 Christian vocalist and choirs from several genres. Rock,Blue Grass,Hip Hop."/>
        <s v="The internets new search engine. Looking for funding to develop our backend web indexing software with an emphasis on automation."/>
        <s v="I am writing an illustrated book for children ages 3 to 7 that meshes technology in everyday life stories."/>
        <s v="Call It A Day Productions is putting on their first full production in December and every little bit helps!"/>
        <s v="This is a play that voices that stories of the black experience in America using spoken word, song and dance."/>
        <s v="An original-well-done eBook. Mainly about fiction, action, adventure, and mystery. A story that you've never read!"/>
        <s v="This project is to fund Season 3 of the SHPC.  Our plan is to produce 24 more spectacular episodes to share with the world."/>
        <s v="I can do it but help can't hurt. Sweet Montana photos like never seen before. Be a part of Randy Hoffman Photography and our activities"/>
        <s v="Our next audio recording projects are scheduled for November 1 to 3, 2010 here in Kansas City, Missouri! "/>
        <s v="&quot;Daddy what's a divorce?&quot; A child gains insight and wisdom to the miracles of GOD and helps a family reunite; in &quot; GRACE SAVES THE DAY&quot;"/>
        <s v="Mobile game featuring lots of funny little monsters on the run from their mad creator. Lots of gameplay elements will keep user bussy."/>
        <s v="A program to preserve still imagery (photographs) and moving imagery captured on motion picture (film) stock, and videotape elements."/>
        <s v="I teenage girl that wants to go around the system. She does all she can to cheat and finds herself in a bad position when she messesup"/>
        <s v="A 3D Animation._x000a_3 Main characters: Josh, Jessie, and Rosa._x000a_Genre: Action/eerie/adventure/suspense_x000a_Setting: Desert ruins/Deep Dungeon"/>
        <s v="Park XXVII is putting together an album of up and coming Georgia bands. We need money to fund the recording/production costs of this cd"/>
        <s v="All Things Horses is slowly becoming the greatest podcast on the internet and we are looking to upgrade the studio and software."/>
        <s v="Ultimate Supremacy will be the ultimate in mobile gaming, if you love fighting and strategy games, you will love Ultimate Supremacy."/>
        <s v="Hello, I am raising money to fund my first solo Album.  This project is my testimony that God is truly our shelter in the storm."/>
        <s v="I recently recorded a new single. With your help I can return to the studio. Would you like to be part of my next worship project?"/>
        <s v="Photographic roadtrip from Dallas/Ft Worth, Texas to Florida's beaches. A summer photography roadtrip project to include 5 states."/>
        <s v="My team and I are creating a social media website for pet lovers across the world! Fashion, animal shows, adoptions, and more."/>
        <s v="Farm to table, gourmet hippy hot dogs made from scratch with free range meats and organic produce: mind expanding recipes: TasteBudTrip"/>
        <s v="First in Perth self-contained eco-friendly coffee car based on Ford Fiesta. In the end of the projrct I need your help to make it real!"/>
        <s v="Local Theatre group in Loudoun County, Virginia. Looking for funds to start producing shows!"/>
        <s v="Building a Resource Network and Funding Capacity to support, empower and promote Afrocentric Arts in Metro Columbus"/>
        <s v="See Pryor from his teenage years to his last breath featuring his past wives, closest friends. &amp; his fan favorite character Mudbone."/>
        <s v="A musical about how Shakespeare was inspired to write only his own plays after the co-authored play Henry VI was taken."/>
        <s v="CLTC are crowdfunding for our latest production - Joe Calarco's brilliant adaptation of Shakespeare's most loved tragedy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&quot;Uncommonnotion&quot;. is a collections of short humors stories, I want to develop into plays, interest has been shown in this idea."/>
        <s v="Greg Chambers' self-titled CD needs support for post production, replication, and promotion."/>
        <s v="Prepare to be Swept Away. Three short plays from three master playwrights; LANDFALL, SNIPER and DANGERS of TOBACCO!"/>
        <s v="FairwayJockey.com is a web platform to make high quality custom tour golf equipment available at a lower cost to the consumer."/>
        <s v="Haunted by a wrong decision and hunted by a Tall Dark Stranger, a misguided teen struggles to find her way home ..or will she make it?"/>
        <s v="This project is designed to help protect the environment by using Eco-friendly product packaging."/>
        <s v="Secularism is on the rise and I hear you.Talk to me."/>
        <s v="Drawing on the momentum created by his &quot;Radio Deadly&quot; program, Michale Graves has created a new pop-culture talk radio show on WVNJ"/>
        <s v="Raising money to give the musicians their due."/>
        <s v="Please consider helping us with our new CD and Riverdance Tour"/>
        <s v="Im in the process of creating a biohazard suit that can be worn like an extra layer, unlike these bulky units that are currently in use"/>
        <s v="Fluttify is an Online Video Sharing Platform allowing friends to share their favorite Trending Content with each other."/>
        <s v="Help illustrate the sequel to the bestselling _x000a_The Transylvania Flying Squad of Detectives"/>
        <s v="I am publishing my 5th book, I am looking to publish a book of short stories, all based on random thoughts that flash through my mind."/>
        <s v="I'm taking the Adventures of Huckleberry Finn puppet show down the Mississippi River!"/>
        <s v="Tropiki-Meet the Tikis-childrens animated/cartoon series.Fun  cartoon shorts with quirky humor and a positive uplifting message"/>
        <s v="After winning the iStandard Phoenix Producer Showcase (6/25/14)  I have been invited to Beast of the Beats VIII in New York Nov. 6-9"/>
        <s v="The mussings of an old wizard"/>
        <s v="The Adventures of Penelope Hawthorne. Part One: The Spellbook of Dracone."/>
        <s v="An instrumental album that ranges from hymns to contemporary music. All the music is recorded by myself."/>
        <s v="I am looking for help to open up an affordable photography studio in Cornwall for baby and family portraiture photography"/>
        <s v="Project Gert is a sequel to the Android game Project Gert, for Xbox Live.  One character embodying two personality's, and sets of abilities.  "/>
        <s v="It is the mission of the Seekerâ€™s School of Thought and Philosophy to provide a safe and nurturing environment for all."/>
        <s v="ProjectPetal.com is an all in one website for all Makers to share projects and ideas. A Facebook(R) Twitter(R) &amp; Github(R) all in one."/>
        <s v="Dark secrets come to light when Mariah meets Stella. They find a way to face the south's largest elephant in the room: RACISM."/>
        <s v="We're a small group of University students who need a little help making our final exam production the best product possible."/>
        <s v="This is a journal where parents daily write something positive about their child.  Places for pictures, too."/>
        <s v="Creating my 2nd book depicting the people and places in Brevard County w/current images + traveling to obtain new ones."/>
        <s v="I would like to make nicer, more stylish looking frames for the Google Glass using 3D printing technology."/>
        <s v="I'm seeking funding to finish my short film, Silent Monster, to bring awareness to teenage bullying as well as teenage violence."/>
        <s v="Mariano Messini, an aspiring musician, indebted to the mafia must put his life on the line to escape their grasp and pursue his dream."/>
        <s v="A Comedy-drama animation revolving around a man who finds a problematic pair of headphones that literally take over his whole life."/>
        <s v="Bad news is our business. We deliver the news you don't want to and soften the blow with custom designed gifts and personalized verse."/>
        <s v="This project is for the making of a music video. All funds will go towards production costs for this event only."/>
        <s v="If people contribute on Kickstarter, I will be able to give this 159-page e-book anthology away free to libraries and e-bookreaders.  I"/>
        <s v="Capturing the awe-inspiring magic of the likes of LoTR, Tainted Steel tells the story of one mans' struggle against Destiny."/>
        <s v="Show the world the beauty that is in all of our back yards!"/>
        <s v="I want to create a beautiful book which documents the Melbourne music scene."/>
        <s v="A website to auction, sell and swap items in the uk without a charge, without excess fees, the next ebay."/>
        <s v="A play performed at the FCO Global Summit on the Preventing Sexual Violence Initiative, hosted by William Hague and Angelina Jolie"/>
        <s v="want to donate tickets to residents who live in the community that cant afford the 35.00 price of ticket"/>
        <s v="Spin! is an original musical comedy-drama presented by Blue Palm Productions."/>
        <s v="Based on the novel â€œKnow Thy Lawâ€, this powerful play gives the insight and understanding of the power of knowing the law of the land."/>
        <s v="A CD of a live Jazz concert featuring Marti Mendenhall, George Mitchell, Scott Steed and Todd Strait."/>
        <s v="I"/>
        <s v="Shirts, so technologically advanced, they connect mentally to their audience upon sight."/>
        <s v="25 Kansas State Parks in the next year. What a great adventure to take together. Join me. Together we can photo this beautiful state."/>
        <s v="I want to be able to have my own photography inside a canvas and have it be displayed everywhere."/>
        <s v="We're high school students directing a film adaptation of the play, Fallen Angels, written by NoÃ«l Coward and set in the 1920's."/>
        <s v="This summer, The Spotlight Players are celebrating Christmas in July with a presentation of Ken Ludwig's side splitting comedy."/>
        <s v="In the 30's, two brothers, Benny and Phil, who go to the Arizona desert to be extras in a huge Biblical epic. Riotous comedy!"/>
        <s v="Somethin' Tasty is a unique coffee, pastry &amp; retail store. We consign from all local sources: pottery, glass &amp; art."/>
        <s v="This is a film inspired by Quentin Tarantino, I want to make a film thats entertaining yet gritty. 7 Sins is in pre-production."/>
        <s v="Turning myself into a vocal artist."/>
        <s v="Idle gamers are the group of gamers worth watching play video games. We have a back log of video ideas and want to entertain you."/>
        <s v="I'm Faraz, and I am raising money for my feature film called ABU. This one is for our parents, and our responsibilities towards them."/>
        <s v="I am in need of a new PC for my Media Production course so i can pursue my dream of creating CGI based sci-fi productions for everyone"/>
        <s v="Blinky is the story of a naÃ¯ve simpleton who suddenly finds himself struggling to adapt to changes within his environment."/>
        <s v="Cancelled"/>
        <s v="Mortimer Nova is attempting to raise enough money to record their new album, Terrible the Fish has Drowned, to release it to the public"/>
        <s v="Now on audiobook! The truth about Benghazi is revealed with this historical epic courtroom drama performed by professional voice actors"/>
        <s v="The World of Sharks is an interactive eBook for the iPad and Mac. It shall be translated into english to make it available worldwide."/>
        <s v="My name is Travis LaFee, I live in beautiful McCall, Idaho. I wish to display the beauty of valley county by taking pics outdoors."/>
        <s v="We are a Christin Worship band looking to midwest tour. God Bless!"/>
        <s v="The best dating website for bronys and pegasisters. The reason I'm trying to get the funds for this project is that I need a laptop."/>
        <s v="A website that could group all your social 'identities' and online property together and find new followers or creators to follow"/>
        <s v="I have been working on a recipe for 20 years now and need to perfect it!  Also want to do a gluten free version, then open a food truck"/>
        <s v="Een Gay Party in het centrum van Amersfoort. _x000a_Een geweldige avond uit, met een show, optredens en DJ's."/>
        <s v="Saloon owner Gertude Blum mistrusts all men and scorns love, but sailor Harry Bales' romantic dreams force her to face her tragic past."/>
        <s v="All backers can help us with 1â‚¬ to create the 1st Italian Manual Kickstarter - Per chi vuole finanziare le proprie idee con successo"/>
        <s v="The CCP Pack is a bag that charges your smartphones and tablets on the go! Also holds small important items. &quot;Never Without Power&quot;."/>
        <s v="A community website with news, classifieds, photo albums, business reviews and a calendar for the local community to share."/>
        <s v="I am traveling the coastline of Maine and will be taking pictures of all the scenery and lighthouses in the area."/>
        <s v="THE POIGNANT EXPLORATION OF WHAT IT MEANS TO SAY GOODBYE._x000a_Stripped Raw brings Liam Borrett's debut play 'This is Living' to Wiltshire."/>
        <s v="A play to raise awareness about the effects of mental illness on a military family in the Cold War area."/>
        <s v="Four homeless Key West men are to be given a boat, but fates twist until only the moon and mangroves witness their earthly demise."/>
        <s v="An exploration of arts, dance, music and theater bought to you by a talented team of performing arts enthusiasts - a FUNdraising event"/>
        <s v="A journey down the rabbit hole into the dark future. A mix of reality and dreams of a world dependant on an oppressed by technology."/>
        <s v="This is a Comedic Story about a young boy who saw the image of the perfect woman and from that point searched for someone similar"/>
        <s v="LEELA IS A 14 YEAR OLD GIRL. JONAH IS A 56 YEAR OLD MAN. IT'S BEEN GOING ON FOR 3 YEARS. HERE COMES THE NIGHT OF VIOLENT RECKONING."/>
        <s v="A machinima based film, displaying the effects of todays financial crisis the world faces, and the explossive consequences it carries."/>
        <s v="I want to start my own channel for gaming"/>
        <s v="SKYLAR'S SYNDROME is a tremendous psychodrama by master playwright Gavin Kayner!"/>
        <s v="Southeast Texas as seen through the lens of a cell phone camera"/>
        <s v="The aim of PixlDir is to deliver the most simple, and fast experience when it comes to uploading images to the web."/>
        <s v="I am searching for monetary funding to go into a good recording studio and record experimental intuitive improv jazz."/>
        <s v="Inspired by some great podcasters as well as my desire to learn from many people about many topics, plus just to inform people."/>
        <s v="I think this will be a great game!"/>
        <s v="A London photographer trekking 5,895m up Africa's Mount Kilimanjaro to pursue and enrich a career."/>
        <s v="Based on the hit game, Trip and Grace's marriage is falling apart. It's up to the audience to determine the fate of their relationship."/>
        <s v="It is a heart-breaking life story of Wu family who tries to preserve the gem of Chinese Kun Opera through generations."/>
        <s v="Jack the Lad - a new play that explores how far the boundaries of friendship will stretch when morality and loyalties clash.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Help me raise funds so that I can be able to give passionate young poets a chance to earn money weekly for their writing &amp; spoken word."/>
        <s v="With the cost of education seemingly always on the rise, Y2Y aims to ensure that no student will be left behind through peer tutoring."/>
        <s v="A &quot;haunted house&quot; that benefits the community by helping local college students with volunteer hours and helping out local charities."/>
        <s v="This could be my last play, need to bring my son out to see it before it's over.  Need to fly him here from BC"/>
        <s v="An arcade styled side scroller. Help Bob the pilot steer his plane through hordes of migrating birds strapped with explosives."/>
        <s v="How does war change a family?  A peek into one family's kitchen as their soldier fights in Iraq."/>
        <s v="Gritty, upfront reality going the distance hard with a proven track record of insatiable artist. Broadcasted live on the Web."/>
        <s v="Theatre Memoire are a High Wycombe based theatre company. Performing plays about multi-culturalism and interconectedness."/>
        <s v="I'm creating a &quot;Lifetime&quot; type drama film about a girl who uses backpage for money, but trying to turn her life around."/>
        <s v="A website for email/sms alerts of your personal selection, comparison of prices,consolidated database, best deals around for clothing."/>
        <s v="A UWE Drama Society adaptation of Timberlake Wertenbaker's play. Funding needed for costumes/props to make the show a success. Thanks."/>
        <s v="Making a Minecraft server and Website and I need your help to fund it. Thanks in Advance!"/>
        <s v="I'm making a game where you choose how you want to kill the DJ, so you yourself can decide what music will be played at the party."/>
        <s v="It's obvious you won't survive by your wits alone. Unfortunately that's all you've got, Chip. Run!"/>
        <s v="I am trying to document what it is like to plunge head first into the music/audio industry as an intern."/>
        <s v="A portfolio collage of beautiful pictures of authentic Pittsburgh locations and scenery."/>
        <s v="I have produced a limited number (100) of five 8x10 prints of mixed photography I would like to share with you."/>
        <s v="Hi, I want make my first bakery. Food truck was great, but I not have a car licence. So, help me to be my dream!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i Goyal" refreshedDate="44543.598213310186" createdVersion="6" refreshedVersion="6" minRefreshableVersion="3" recordCount="4114" xr:uid="{ECF870A3-2E57-44BD-91A5-0C9A25ECC6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i Goyal" refreshedDate="44551.708903125" createdVersion="6" refreshedVersion="6" minRefreshableVersion="3" recordCount="4114" xr:uid="{363BD1C8-103A-4CD2-AE4F-6C2A4E8441A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3"/>
        <n v="2016"/>
        <n v="2014"/>
        <n v="2012"/>
        <n v="2015"/>
        <n v="2017"/>
        <n v="2011"/>
        <n v="2010"/>
        <n v="2009"/>
        <s v="Year(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x v="0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x v="1"/>
    <x v="1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x v="2"/>
    <x v="2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x v="3"/>
    <x v="3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x v="4"/>
    <x v="4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x v="5"/>
    <x v="5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x v="6"/>
    <x v="6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x v="7"/>
    <x v="7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x v="8"/>
    <x v="8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x v="9"/>
    <x v="9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x v="10"/>
    <x v="10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x v="11"/>
    <x v="11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x v="12"/>
    <x v="12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x v="13"/>
    <x v="13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x v="14"/>
    <x v="14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x v="15"/>
    <x v="15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x v="16"/>
    <x v="16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x v="17"/>
    <x v="17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x v="18"/>
    <x v="18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x v="19"/>
    <x v="19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x v="20"/>
    <x v="20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x v="21"/>
    <x v="21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x v="22"/>
    <x v="22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x v="23"/>
    <x v="23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x v="24"/>
    <x v="24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x v="25"/>
    <x v="25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x v="26"/>
    <x v="26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x v="27"/>
    <x v="27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x v="28"/>
    <x v="28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x v="29"/>
    <x v="29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x v="30"/>
    <x v="30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x v="31"/>
    <x v="31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x v="32"/>
    <x v="32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x v="33"/>
    <x v="33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x v="34"/>
    <x v="34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x v="35"/>
    <x v="35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x v="36"/>
    <x v="36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x v="37"/>
    <x v="37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x v="38"/>
    <x v="38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x v="39"/>
    <x v="39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x v="40"/>
    <x v="40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x v="41"/>
    <x v="41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x v="42"/>
    <x v="42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x v="43"/>
    <x v="43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x v="44"/>
    <x v="44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x v="45"/>
    <x v="45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x v="46"/>
    <x v="46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x v="47"/>
    <x v="47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x v="48"/>
    <x v="48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x v="49"/>
    <x v="49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x v="50"/>
    <x v="50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x v="51"/>
    <x v="51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x v="52"/>
    <x v="52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x v="53"/>
    <x v="53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x v="54"/>
    <x v="54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x v="55"/>
    <x v="55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x v="56"/>
    <x v="56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x v="57"/>
    <x v="57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x v="58"/>
    <x v="58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x v="59"/>
    <x v="59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x v="60"/>
    <x v="60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x v="61"/>
    <x v="61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x v="62"/>
    <x v="62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x v="63"/>
    <x v="63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x v="64"/>
    <x v="64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x v="65"/>
    <x v="65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x v="66"/>
    <x v="66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x v="67"/>
    <x v="67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x v="68"/>
    <x v="68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x v="69"/>
    <x v="69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x v="70"/>
    <x v="70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x v="71"/>
    <x v="71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x v="72"/>
    <x v="72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x v="73"/>
    <x v="73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x v="74"/>
    <x v="74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x v="75"/>
    <x v="75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x v="76"/>
    <x v="76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x v="77"/>
    <x v="77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x v="78"/>
    <x v="78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x v="79"/>
    <x v="79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x v="80"/>
    <x v="80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x v="81"/>
    <x v="81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x v="82"/>
    <x v="82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x v="83"/>
    <x v="83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x v="84"/>
    <x v="84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x v="85"/>
    <x v="85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x v="86"/>
    <x v="86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x v="87"/>
    <x v="87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x v="88"/>
    <x v="88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x v="89"/>
    <x v="89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x v="90"/>
    <x v="90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x v="91"/>
    <x v="91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x v="92"/>
    <x v="92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x v="93"/>
    <x v="93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x v="94"/>
    <x v="94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x v="95"/>
    <x v="95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x v="96"/>
    <x v="96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x v="97"/>
    <x v="97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x v="98"/>
    <x v="98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x v="99"/>
    <x v="99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x v="100"/>
    <x v="100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x v="101"/>
    <x v="101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x v="102"/>
    <x v="102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x v="103"/>
    <x v="103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x v="104"/>
    <x v="104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x v="105"/>
    <x v="105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x v="106"/>
    <x v="106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x v="107"/>
    <x v="107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x v="108"/>
    <x v="108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x v="109"/>
    <x v="109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x v="110"/>
    <x v="110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x v="111"/>
    <x v="111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x v="112"/>
    <x v="112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x v="113"/>
    <x v="113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x v="114"/>
    <x v="114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x v="115"/>
    <x v="115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x v="116"/>
    <x v="116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x v="117"/>
    <x v="117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x v="118"/>
    <x v="118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x v="119"/>
    <x v="119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x v="120"/>
    <x v="120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x v="121"/>
    <x v="121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x v="122"/>
    <x v="122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x v="123"/>
    <x v="123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x v="124"/>
    <x v="124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x v="125"/>
    <x v="125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x v="126"/>
    <x v="126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x v="127"/>
    <x v="127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x v="128"/>
    <x v="128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x v="129"/>
    <x v="129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x v="130"/>
    <x v="130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x v="131"/>
    <x v="131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x v="132"/>
    <x v="132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x v="133"/>
    <x v="133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x v="134"/>
    <x v="134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x v="135"/>
    <x v="135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x v="136"/>
    <x v="136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x v="137"/>
    <x v="137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x v="138"/>
    <x v="138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x v="139"/>
    <x v="139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x v="140"/>
    <x v="140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x v="141"/>
    <x v="141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x v="142"/>
    <x v="142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x v="143"/>
    <x v="143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x v="144"/>
    <x v="144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x v="145"/>
    <x v="145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x v="146"/>
    <x v="146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x v="147"/>
    <x v="147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x v="148"/>
    <x v="148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x v="149"/>
    <x v="149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x v="150"/>
    <x v="150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x v="151"/>
    <x v="151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x v="152"/>
    <x v="152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x v="153"/>
    <x v="153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x v="154"/>
    <x v="154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x v="155"/>
    <x v="155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x v="156"/>
    <x v="156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x v="157"/>
    <x v="157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x v="158"/>
    <x v="158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x v="159"/>
    <x v="159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x v="160"/>
    <x v="160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x v="161"/>
    <x v="161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x v="162"/>
    <x v="162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x v="163"/>
    <x v="163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x v="164"/>
    <x v="164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x v="165"/>
    <x v="165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x v="166"/>
    <x v="166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x v="167"/>
    <x v="167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x v="168"/>
    <x v="168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x v="169"/>
    <x v="169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x v="170"/>
    <x v="170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x v="171"/>
    <x v="171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x v="172"/>
    <x v="172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x v="173"/>
    <x v="173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x v="174"/>
    <x v="174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x v="175"/>
    <x v="175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x v="176"/>
    <x v="176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x v="177"/>
    <x v="177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x v="178"/>
    <x v="178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x v="179"/>
    <x v="179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x v="180"/>
    <x v="180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x v="181"/>
    <x v="181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x v="182"/>
    <x v="182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x v="183"/>
    <x v="183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x v="184"/>
    <x v="184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x v="185"/>
    <x v="185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x v="186"/>
    <x v="186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x v="187"/>
    <x v="187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x v="188"/>
    <x v="188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x v="189"/>
    <x v="189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x v="190"/>
    <x v="190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x v="191"/>
    <x v="191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x v="192"/>
    <x v="192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x v="193"/>
    <x v="193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x v="194"/>
    <x v="194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x v="195"/>
    <x v="195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x v="196"/>
    <x v="196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x v="197"/>
    <x v="197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x v="198"/>
    <x v="198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x v="199"/>
    <x v="199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x v="200"/>
    <x v="200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x v="201"/>
    <x v="201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x v="202"/>
    <x v="202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x v="203"/>
    <x v="203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x v="204"/>
    <x v="204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x v="205"/>
    <x v="205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x v="206"/>
    <x v="206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x v="207"/>
    <x v="207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x v="208"/>
    <x v="208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x v="209"/>
    <x v="209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x v="210"/>
    <x v="210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x v="211"/>
    <x v="211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x v="212"/>
    <x v="212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x v="213"/>
    <x v="213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x v="214"/>
    <x v="214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x v="215"/>
    <x v="215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x v="216"/>
    <x v="216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x v="217"/>
    <x v="217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x v="218"/>
    <x v="218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x v="219"/>
    <x v="219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x v="220"/>
    <x v="220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x v="221"/>
    <x v="221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x v="222"/>
    <x v="222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x v="223"/>
    <x v="223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x v="224"/>
    <x v="224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x v="225"/>
    <x v="225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x v="226"/>
    <x v="226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x v="227"/>
    <x v="227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x v="228"/>
    <x v="228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x v="229"/>
    <x v="229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x v="230"/>
    <x v="230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x v="231"/>
    <x v="231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x v="232"/>
    <x v="232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x v="233"/>
    <x v="233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x v="234"/>
    <x v="234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x v="235"/>
    <x v="235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x v="236"/>
    <x v="236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x v="237"/>
    <x v="237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x v="238"/>
    <x v="238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x v="239"/>
    <x v="239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x v="240"/>
    <x v="240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x v="241"/>
    <x v="241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x v="242"/>
    <x v="242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x v="243"/>
    <x v="243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x v="244"/>
    <x v="244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x v="245"/>
    <x v="245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x v="246"/>
    <x v="246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x v="247"/>
    <x v="247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x v="248"/>
    <x v="248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x v="249"/>
    <x v="249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x v="250"/>
    <x v="250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x v="251"/>
    <x v="251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x v="252"/>
    <x v="252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x v="253"/>
    <x v="253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x v="254"/>
    <x v="254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x v="255"/>
    <x v="255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x v="256"/>
    <x v="256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x v="257"/>
    <x v="257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x v="258"/>
    <x v="258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x v="259"/>
    <x v="259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x v="260"/>
    <x v="260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x v="261"/>
    <x v="261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x v="262"/>
    <x v="262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x v="263"/>
    <x v="263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x v="264"/>
    <x v="264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x v="265"/>
    <x v="265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x v="266"/>
    <x v="266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x v="267"/>
    <x v="267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x v="268"/>
    <x v="268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x v="269"/>
    <x v="269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x v="270"/>
    <x v="270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x v="271"/>
    <x v="271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x v="272"/>
    <x v="272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x v="273"/>
    <x v="273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x v="274"/>
    <x v="274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x v="275"/>
    <x v="275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x v="276"/>
    <x v="276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x v="277"/>
    <x v="277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x v="278"/>
    <x v="278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x v="279"/>
    <x v="279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x v="280"/>
    <x v="280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x v="281"/>
    <x v="281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x v="282"/>
    <x v="282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x v="283"/>
    <x v="283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x v="284"/>
    <x v="284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x v="285"/>
    <x v="285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x v="286"/>
    <x v="286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x v="287"/>
    <x v="287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x v="288"/>
    <x v="288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x v="289"/>
    <x v="289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x v="290"/>
    <x v="290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x v="291"/>
    <x v="291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x v="292"/>
    <x v="292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x v="293"/>
    <x v="293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x v="294"/>
    <x v="294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x v="295"/>
    <x v="295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x v="296"/>
    <x v="296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x v="297"/>
    <x v="297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x v="298"/>
    <x v="298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x v="299"/>
    <x v="299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x v="300"/>
    <x v="300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x v="301"/>
    <x v="301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x v="302"/>
    <x v="302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x v="303"/>
    <x v="303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x v="304"/>
    <x v="304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x v="305"/>
    <x v="305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x v="306"/>
    <x v="306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x v="307"/>
    <x v="307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x v="308"/>
    <x v="308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x v="309"/>
    <x v="309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x v="310"/>
    <x v="310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x v="311"/>
    <x v="311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x v="312"/>
    <x v="312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x v="313"/>
    <x v="313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x v="314"/>
    <x v="314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x v="315"/>
    <x v="315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x v="316"/>
    <x v="316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x v="317"/>
    <x v="317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x v="318"/>
    <x v="318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x v="319"/>
    <x v="319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x v="320"/>
    <x v="320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x v="321"/>
    <x v="321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x v="322"/>
    <x v="322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x v="323"/>
    <x v="323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x v="324"/>
    <x v="324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x v="325"/>
    <x v="325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x v="326"/>
    <x v="326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x v="327"/>
    <x v="327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x v="328"/>
    <x v="328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x v="329"/>
    <x v="329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x v="330"/>
    <x v="330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x v="331"/>
    <x v="331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x v="332"/>
    <x v="332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x v="333"/>
    <x v="333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x v="334"/>
    <x v="334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x v="335"/>
    <x v="335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x v="336"/>
    <x v="336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x v="337"/>
    <x v="337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x v="338"/>
    <x v="338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x v="339"/>
    <x v="339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x v="340"/>
    <x v="340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x v="341"/>
    <x v="341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x v="342"/>
    <x v="342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x v="343"/>
    <x v="343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x v="344"/>
    <x v="344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x v="345"/>
    <x v="345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x v="346"/>
    <x v="346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x v="347"/>
    <x v="347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x v="348"/>
    <x v="348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x v="349"/>
    <x v="349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x v="350"/>
    <x v="350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x v="351"/>
    <x v="351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x v="352"/>
    <x v="352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x v="353"/>
    <x v="353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x v="354"/>
    <x v="354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x v="355"/>
    <x v="355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x v="356"/>
    <x v="356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x v="357"/>
    <x v="357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x v="358"/>
    <x v="358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x v="359"/>
    <x v="359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x v="360"/>
    <x v="360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x v="361"/>
    <x v="361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x v="362"/>
    <x v="362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x v="363"/>
    <x v="363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x v="364"/>
    <x v="364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x v="365"/>
    <x v="365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x v="366"/>
    <x v="366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x v="367"/>
    <x v="367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x v="368"/>
    <x v="368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x v="369"/>
    <x v="369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x v="370"/>
    <x v="370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x v="371"/>
    <x v="371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x v="372"/>
    <x v="372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x v="373"/>
    <x v="373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x v="374"/>
    <x v="374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x v="375"/>
    <x v="375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x v="376"/>
    <x v="376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x v="377"/>
    <x v="377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x v="378"/>
    <x v="378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x v="379"/>
    <x v="379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x v="380"/>
    <x v="380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x v="381"/>
    <x v="381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x v="382"/>
    <x v="382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x v="383"/>
    <x v="383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x v="384"/>
    <x v="384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x v="385"/>
    <x v="385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x v="386"/>
    <x v="386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x v="387"/>
    <x v="387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x v="388"/>
    <x v="388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x v="389"/>
    <x v="389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x v="390"/>
    <x v="390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x v="391"/>
    <x v="391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x v="392"/>
    <x v="392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x v="393"/>
    <x v="393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x v="394"/>
    <x v="394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x v="395"/>
    <x v="395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x v="396"/>
    <x v="396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x v="397"/>
    <x v="397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x v="398"/>
    <x v="398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x v="399"/>
    <x v="399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x v="400"/>
    <x v="400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x v="401"/>
    <x v="401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x v="402"/>
    <x v="402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x v="403"/>
    <x v="403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x v="404"/>
    <x v="404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x v="405"/>
    <x v="405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x v="406"/>
    <x v="406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x v="407"/>
    <x v="407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x v="408"/>
    <x v="408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x v="409"/>
    <x v="409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x v="410"/>
    <x v="410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x v="411"/>
    <x v="411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x v="412"/>
    <x v="412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x v="413"/>
    <x v="413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x v="414"/>
    <x v="414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x v="415"/>
    <x v="415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x v="416"/>
    <x v="416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x v="417"/>
    <x v="417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x v="418"/>
    <x v="418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x v="419"/>
    <x v="419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x v="420"/>
    <x v="420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x v="421"/>
    <x v="421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x v="422"/>
    <x v="422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x v="423"/>
    <x v="423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x v="424"/>
    <x v="424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x v="425"/>
    <x v="425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x v="426"/>
    <x v="426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x v="427"/>
    <x v="427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x v="428"/>
    <x v="428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x v="429"/>
    <x v="429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x v="430"/>
    <x v="430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x v="431"/>
    <x v="431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x v="432"/>
    <x v="432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x v="433"/>
    <x v="433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x v="434"/>
    <x v="434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x v="435"/>
    <x v="435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x v="436"/>
    <x v="436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x v="437"/>
    <x v="437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x v="438"/>
    <x v="438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x v="439"/>
    <x v="439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x v="440"/>
    <x v="440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x v="441"/>
    <x v="441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x v="442"/>
    <x v="442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x v="443"/>
    <x v="443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x v="444"/>
    <x v="444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x v="445"/>
    <x v="445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x v="446"/>
    <x v="446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x v="447"/>
    <x v="447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x v="448"/>
    <x v="448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x v="449"/>
    <x v="449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x v="450"/>
    <x v="450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x v="451"/>
    <x v="451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x v="452"/>
    <x v="452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x v="453"/>
    <x v="453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x v="454"/>
    <x v="454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x v="455"/>
    <x v="455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x v="456"/>
    <x v="456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x v="457"/>
    <x v="457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x v="458"/>
    <x v="458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x v="459"/>
    <x v="459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x v="460"/>
    <x v="460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x v="461"/>
    <x v="461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x v="462"/>
    <x v="462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x v="463"/>
    <x v="463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x v="464"/>
    <x v="464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x v="465"/>
    <x v="465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x v="466"/>
    <x v="466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x v="467"/>
    <x v="467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x v="468"/>
    <x v="468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x v="469"/>
    <x v="469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x v="470"/>
    <x v="470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x v="471"/>
    <x v="471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x v="472"/>
    <x v="472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x v="473"/>
    <x v="473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x v="474"/>
    <x v="474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x v="475"/>
    <x v="475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x v="476"/>
    <x v="476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x v="477"/>
    <x v="477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x v="478"/>
    <x v="478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x v="479"/>
    <x v="479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x v="480"/>
    <x v="480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x v="481"/>
    <x v="481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x v="482"/>
    <x v="482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x v="483"/>
    <x v="483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x v="484"/>
    <x v="484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x v="485"/>
    <x v="485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x v="486"/>
    <x v="486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x v="487"/>
    <x v="487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x v="488"/>
    <x v="488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x v="489"/>
    <x v="489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x v="490"/>
    <x v="490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x v="491"/>
    <x v="491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x v="492"/>
    <x v="492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x v="493"/>
    <x v="493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x v="494"/>
    <x v="494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x v="495"/>
    <x v="495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x v="496"/>
    <x v="496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x v="497"/>
    <x v="497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x v="498"/>
    <x v="498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x v="499"/>
    <x v="499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x v="500"/>
    <x v="500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x v="501"/>
    <x v="501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x v="502"/>
    <x v="502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x v="503"/>
    <x v="503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x v="504"/>
    <x v="504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x v="505"/>
    <x v="505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x v="506"/>
    <x v="506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x v="507"/>
    <x v="507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x v="508"/>
    <x v="508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x v="509"/>
    <x v="509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x v="510"/>
    <x v="510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x v="511"/>
    <x v="511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x v="512"/>
    <x v="512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x v="513"/>
    <x v="513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x v="514"/>
    <x v="514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x v="515"/>
    <x v="515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x v="516"/>
    <x v="516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x v="517"/>
    <x v="517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x v="518"/>
    <x v="518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x v="519"/>
    <x v="519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x v="520"/>
    <x v="520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x v="521"/>
    <x v="521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x v="522"/>
    <x v="522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x v="523"/>
    <x v="523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x v="524"/>
    <x v="524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x v="525"/>
    <x v="525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x v="526"/>
    <x v="526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x v="527"/>
    <x v="527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x v="528"/>
    <x v="528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x v="529"/>
    <x v="529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x v="530"/>
    <x v="530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x v="531"/>
    <x v="531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x v="532"/>
    <x v="532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x v="533"/>
    <x v="533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x v="534"/>
    <x v="534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x v="535"/>
    <x v="535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x v="536"/>
    <x v="536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x v="537"/>
    <x v="537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x v="538"/>
    <x v="538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x v="539"/>
    <x v="539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x v="540"/>
    <x v="540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x v="541"/>
    <x v="541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x v="542"/>
    <x v="542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x v="543"/>
    <x v="543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x v="544"/>
    <x v="544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x v="545"/>
    <x v="545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x v="546"/>
    <x v="546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x v="547"/>
    <x v="547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x v="548"/>
    <x v="548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x v="549"/>
    <x v="549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x v="550"/>
    <x v="550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x v="551"/>
    <x v="551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x v="552"/>
    <x v="552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x v="553"/>
    <x v="553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x v="554"/>
    <x v="554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x v="555"/>
    <x v="555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x v="556"/>
    <x v="556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x v="557"/>
    <x v="557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x v="558"/>
    <x v="558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x v="559"/>
    <x v="559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x v="560"/>
    <x v="560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x v="561"/>
    <x v="561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x v="562"/>
    <x v="562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x v="563"/>
    <x v="563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x v="564"/>
    <x v="564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x v="565"/>
    <x v="565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x v="566"/>
    <x v="566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x v="567"/>
    <x v="567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x v="568"/>
    <x v="568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x v="569"/>
    <x v="569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x v="570"/>
    <x v="570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x v="571"/>
    <x v="571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x v="572"/>
    <x v="572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x v="573"/>
    <x v="573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x v="574"/>
    <x v="574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x v="575"/>
    <x v="575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x v="576"/>
    <x v="576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x v="577"/>
    <x v="577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x v="578"/>
    <x v="578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x v="579"/>
    <x v="579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x v="580"/>
    <x v="580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x v="581"/>
    <x v="581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x v="582"/>
    <x v="582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x v="583"/>
    <x v="583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x v="584"/>
    <x v="584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x v="585"/>
    <x v="585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x v="586"/>
    <x v="586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x v="587"/>
    <x v="587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x v="588"/>
    <x v="588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x v="589"/>
    <x v="589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x v="590"/>
    <x v="590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x v="591"/>
    <x v="591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x v="592"/>
    <x v="592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x v="593"/>
    <x v="593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x v="594"/>
    <x v="594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x v="595"/>
    <x v="595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x v="596"/>
    <x v="596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x v="597"/>
    <x v="597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x v="598"/>
    <x v="598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x v="599"/>
    <x v="599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x v="600"/>
    <x v="600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x v="601"/>
    <x v="601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x v="602"/>
    <x v="602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x v="603"/>
    <x v="603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x v="604"/>
    <x v="604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x v="605"/>
    <x v="605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x v="606"/>
    <x v="606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x v="607"/>
    <x v="607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x v="608"/>
    <x v="608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x v="609"/>
    <x v="609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x v="610"/>
    <x v="610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x v="611"/>
    <x v="611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x v="612"/>
    <x v="612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x v="613"/>
    <x v="613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x v="614"/>
    <x v="614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x v="615"/>
    <x v="615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x v="616"/>
    <x v="616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x v="617"/>
    <x v="617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x v="618"/>
    <x v="618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x v="619"/>
    <x v="619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x v="620"/>
    <x v="620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x v="621"/>
    <x v="621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x v="622"/>
    <x v="622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x v="623"/>
    <x v="623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x v="624"/>
    <x v="624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x v="625"/>
    <x v="625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x v="626"/>
    <x v="626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x v="627"/>
    <x v="627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x v="628"/>
    <x v="628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x v="629"/>
    <x v="629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x v="630"/>
    <x v="630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x v="631"/>
    <x v="631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x v="632"/>
    <x v="632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x v="633"/>
    <x v="633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x v="634"/>
    <x v="634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x v="635"/>
    <x v="635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x v="636"/>
    <x v="636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x v="637"/>
    <x v="637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x v="638"/>
    <x v="638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x v="639"/>
    <x v="639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x v="640"/>
    <x v="640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x v="641"/>
    <x v="641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x v="642"/>
    <x v="642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x v="643"/>
    <x v="643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x v="644"/>
    <x v="644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x v="645"/>
    <x v="645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x v="646"/>
    <x v="646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x v="647"/>
    <x v="647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x v="648"/>
    <x v="648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x v="649"/>
    <x v="649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x v="650"/>
    <x v="650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x v="651"/>
    <x v="651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x v="652"/>
    <x v="652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x v="653"/>
    <x v="653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x v="654"/>
    <x v="654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x v="655"/>
    <x v="655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x v="656"/>
    <x v="656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x v="657"/>
    <x v="657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x v="658"/>
    <x v="658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x v="659"/>
    <x v="659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x v="660"/>
    <x v="660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x v="661"/>
    <x v="661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x v="662"/>
    <x v="662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x v="663"/>
    <x v="663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x v="664"/>
    <x v="664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x v="665"/>
    <x v="665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x v="666"/>
    <x v="666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x v="667"/>
    <x v="667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x v="668"/>
    <x v="668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x v="669"/>
    <x v="669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x v="670"/>
    <x v="670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x v="671"/>
    <x v="671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x v="672"/>
    <x v="672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x v="673"/>
    <x v="673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x v="674"/>
    <x v="674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x v="675"/>
    <x v="675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x v="676"/>
    <x v="676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x v="677"/>
    <x v="677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x v="678"/>
    <x v="678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x v="679"/>
    <x v="679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x v="680"/>
    <x v="680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x v="681"/>
    <x v="681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x v="682"/>
    <x v="682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x v="683"/>
    <x v="683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x v="684"/>
    <x v="684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x v="685"/>
    <x v="685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x v="686"/>
    <x v="686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x v="687"/>
    <x v="687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x v="688"/>
    <x v="688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x v="689"/>
    <x v="689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x v="690"/>
    <x v="690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x v="691"/>
    <x v="691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x v="692"/>
    <x v="692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x v="693"/>
    <x v="693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x v="694"/>
    <x v="694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x v="695"/>
    <x v="695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x v="696"/>
    <x v="696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x v="697"/>
    <x v="697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x v="698"/>
    <x v="698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x v="699"/>
    <x v="699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x v="700"/>
    <x v="700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x v="701"/>
    <x v="701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x v="702"/>
    <x v="702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x v="703"/>
    <x v="703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x v="704"/>
    <x v="704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x v="705"/>
    <x v="705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x v="706"/>
    <x v="706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x v="707"/>
    <x v="707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x v="708"/>
    <x v="708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x v="709"/>
    <x v="709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x v="710"/>
    <x v="710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x v="711"/>
    <x v="711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x v="712"/>
    <x v="712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x v="713"/>
    <x v="713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x v="714"/>
    <x v="714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x v="715"/>
    <x v="715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x v="716"/>
    <x v="716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x v="717"/>
    <x v="717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x v="718"/>
    <x v="718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x v="719"/>
    <x v="719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x v="720"/>
    <x v="720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x v="721"/>
    <x v="721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x v="722"/>
    <x v="722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x v="723"/>
    <x v="723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x v="724"/>
    <x v="724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x v="725"/>
    <x v="725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x v="726"/>
    <x v="726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x v="727"/>
    <x v="727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x v="728"/>
    <x v="728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x v="729"/>
    <x v="729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x v="730"/>
    <x v="730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x v="731"/>
    <x v="731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x v="732"/>
    <x v="732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x v="733"/>
    <x v="733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x v="734"/>
    <x v="734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x v="735"/>
    <x v="735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x v="736"/>
    <x v="736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x v="737"/>
    <x v="737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x v="738"/>
    <x v="738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x v="739"/>
    <x v="739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x v="740"/>
    <x v="740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x v="741"/>
    <x v="741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x v="742"/>
    <x v="742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x v="743"/>
    <x v="743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x v="744"/>
    <x v="744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x v="745"/>
    <x v="745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x v="746"/>
    <x v="746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x v="747"/>
    <x v="747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x v="748"/>
    <x v="748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x v="749"/>
    <x v="749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x v="750"/>
    <x v="750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x v="751"/>
    <x v="751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x v="752"/>
    <x v="752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x v="753"/>
    <x v="753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x v="754"/>
    <x v="754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x v="755"/>
    <x v="755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x v="756"/>
    <x v="756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x v="757"/>
    <x v="757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x v="758"/>
    <x v="758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x v="759"/>
    <x v="759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x v="760"/>
    <x v="760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x v="761"/>
    <x v="761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x v="762"/>
    <x v="762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x v="763"/>
    <x v="763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x v="764"/>
    <x v="764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x v="765"/>
    <x v="765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x v="766"/>
    <x v="766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x v="767"/>
    <x v="767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x v="768"/>
    <x v="768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x v="769"/>
    <x v="769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x v="770"/>
    <x v="770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x v="771"/>
    <x v="771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x v="772"/>
    <x v="772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x v="773"/>
    <x v="773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x v="774"/>
    <x v="774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x v="775"/>
    <x v="775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x v="776"/>
    <x v="776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x v="777"/>
    <x v="777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x v="778"/>
    <x v="778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x v="779"/>
    <x v="779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x v="780"/>
    <x v="780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x v="781"/>
    <x v="781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x v="782"/>
    <x v="782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x v="783"/>
    <x v="783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x v="784"/>
    <x v="784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x v="785"/>
    <x v="785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x v="786"/>
    <x v="786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x v="787"/>
    <x v="787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x v="788"/>
    <x v="788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x v="789"/>
    <x v="789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x v="790"/>
    <x v="790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x v="791"/>
    <x v="791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x v="792"/>
    <x v="792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x v="793"/>
    <x v="793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x v="794"/>
    <x v="794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x v="795"/>
    <x v="795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x v="796"/>
    <x v="796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x v="797"/>
    <x v="797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x v="798"/>
    <x v="798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x v="799"/>
    <x v="799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x v="800"/>
    <x v="800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x v="801"/>
    <x v="801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x v="802"/>
    <x v="802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x v="803"/>
    <x v="803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x v="804"/>
    <x v="804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x v="805"/>
    <x v="805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x v="806"/>
    <x v="806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x v="807"/>
    <x v="807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x v="808"/>
    <x v="808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x v="809"/>
    <x v="809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x v="810"/>
    <x v="810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x v="811"/>
    <x v="811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x v="812"/>
    <x v="812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x v="813"/>
    <x v="813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x v="814"/>
    <x v="814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x v="815"/>
    <x v="815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x v="816"/>
    <x v="816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x v="817"/>
    <x v="817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x v="818"/>
    <x v="818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x v="819"/>
    <x v="819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x v="820"/>
    <x v="820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x v="821"/>
    <x v="821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x v="822"/>
    <x v="822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x v="823"/>
    <x v="823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x v="824"/>
    <x v="824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x v="825"/>
    <x v="825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x v="826"/>
    <x v="826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x v="827"/>
    <x v="827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x v="828"/>
    <x v="828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x v="829"/>
    <x v="829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x v="830"/>
    <x v="830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x v="831"/>
    <x v="831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x v="832"/>
    <x v="832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x v="833"/>
    <x v="833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x v="834"/>
    <x v="834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x v="835"/>
    <x v="835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x v="836"/>
    <x v="836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x v="837"/>
    <x v="837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x v="838"/>
    <x v="838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x v="839"/>
    <x v="839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x v="840"/>
    <x v="840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x v="841"/>
    <x v="841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x v="842"/>
    <x v="842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x v="843"/>
    <x v="843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x v="844"/>
    <x v="844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x v="845"/>
    <x v="845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x v="846"/>
    <x v="846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x v="847"/>
    <x v="847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x v="848"/>
    <x v="848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x v="849"/>
    <x v="849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x v="850"/>
    <x v="850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x v="851"/>
    <x v="851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x v="852"/>
    <x v="852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x v="853"/>
    <x v="853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x v="854"/>
    <x v="854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x v="855"/>
    <x v="855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x v="856"/>
    <x v="856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x v="857"/>
    <x v="857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x v="858"/>
    <x v="858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x v="859"/>
    <x v="859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x v="860"/>
    <x v="860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x v="861"/>
    <x v="861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x v="862"/>
    <x v="862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x v="863"/>
    <x v="863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x v="864"/>
    <x v="864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x v="865"/>
    <x v="865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x v="866"/>
    <x v="866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x v="867"/>
    <x v="867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x v="868"/>
    <x v="868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x v="869"/>
    <x v="869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x v="870"/>
    <x v="870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x v="871"/>
    <x v="871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x v="872"/>
    <x v="872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x v="873"/>
    <x v="873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x v="874"/>
    <x v="874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x v="875"/>
    <x v="875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x v="876"/>
    <x v="876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x v="877"/>
    <x v="877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x v="878"/>
    <x v="878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x v="879"/>
    <x v="879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x v="880"/>
    <x v="880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x v="881"/>
    <x v="881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x v="882"/>
    <x v="882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x v="883"/>
    <x v="883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x v="884"/>
    <x v="884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x v="885"/>
    <x v="885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x v="886"/>
    <x v="886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x v="887"/>
    <x v="887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x v="888"/>
    <x v="888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x v="889"/>
    <x v="889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x v="890"/>
    <x v="890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x v="891"/>
    <x v="891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x v="892"/>
    <x v="892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x v="893"/>
    <x v="893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x v="894"/>
    <x v="894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x v="895"/>
    <x v="895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x v="896"/>
    <x v="896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x v="897"/>
    <x v="897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x v="898"/>
    <x v="898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x v="899"/>
    <x v="899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x v="900"/>
    <x v="900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x v="901"/>
    <x v="901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x v="902"/>
    <x v="902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x v="903"/>
    <x v="903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x v="904"/>
    <x v="904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x v="905"/>
    <x v="905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x v="906"/>
    <x v="906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x v="907"/>
    <x v="907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x v="908"/>
    <x v="908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x v="909"/>
    <x v="909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x v="910"/>
    <x v="910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x v="911"/>
    <x v="911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x v="912"/>
    <x v="912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x v="913"/>
    <x v="913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x v="914"/>
    <x v="914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x v="915"/>
    <x v="915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x v="916"/>
    <x v="916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x v="917"/>
    <x v="917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x v="918"/>
    <x v="918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x v="919"/>
    <x v="919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x v="920"/>
    <x v="920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x v="921"/>
    <x v="921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x v="922"/>
    <x v="922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x v="923"/>
    <x v="923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x v="924"/>
    <x v="924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x v="925"/>
    <x v="925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x v="926"/>
    <x v="926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x v="927"/>
    <x v="927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x v="928"/>
    <x v="928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x v="929"/>
    <x v="929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x v="930"/>
    <x v="930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x v="931"/>
    <x v="931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x v="932"/>
    <x v="932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x v="933"/>
    <x v="933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x v="934"/>
    <x v="934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x v="935"/>
    <x v="935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x v="936"/>
    <x v="936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x v="937"/>
    <x v="937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x v="938"/>
    <x v="938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x v="939"/>
    <x v="939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x v="940"/>
    <x v="940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x v="941"/>
    <x v="941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x v="942"/>
    <x v="942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x v="943"/>
    <x v="943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x v="944"/>
    <x v="944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x v="945"/>
    <x v="945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x v="946"/>
    <x v="946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x v="947"/>
    <x v="947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x v="948"/>
    <x v="948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x v="949"/>
    <x v="949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x v="950"/>
    <x v="950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x v="951"/>
    <x v="951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x v="952"/>
    <x v="952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x v="953"/>
    <x v="953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x v="954"/>
    <x v="954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x v="955"/>
    <x v="955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x v="956"/>
    <x v="956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x v="957"/>
    <x v="957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x v="958"/>
    <x v="958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x v="959"/>
    <x v="959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x v="960"/>
    <x v="960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x v="961"/>
    <x v="961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x v="962"/>
    <x v="962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x v="963"/>
    <x v="963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x v="964"/>
    <x v="964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x v="965"/>
    <x v="965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x v="966"/>
    <x v="966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x v="967"/>
    <x v="967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x v="968"/>
    <x v="968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x v="969"/>
    <x v="969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x v="970"/>
    <x v="970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x v="971"/>
    <x v="971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x v="972"/>
    <x v="972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x v="973"/>
    <x v="973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x v="974"/>
    <x v="974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x v="975"/>
    <x v="975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x v="976"/>
    <x v="976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x v="977"/>
    <x v="977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x v="978"/>
    <x v="978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x v="979"/>
    <x v="979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x v="980"/>
    <x v="980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x v="981"/>
    <x v="981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x v="982"/>
    <x v="982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x v="983"/>
    <x v="983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x v="984"/>
    <x v="984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x v="985"/>
    <x v="985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x v="986"/>
    <x v="986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x v="987"/>
    <x v="987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x v="988"/>
    <x v="988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x v="989"/>
    <x v="989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x v="990"/>
    <x v="990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x v="991"/>
    <x v="991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x v="992"/>
    <x v="992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x v="993"/>
    <x v="993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x v="994"/>
    <x v="994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x v="995"/>
    <x v="995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x v="996"/>
    <x v="996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x v="997"/>
    <x v="997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x v="998"/>
    <x v="998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x v="999"/>
    <x v="999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x v="1000"/>
    <x v="1000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x v="1001"/>
    <x v="1001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x v="1002"/>
    <x v="1002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x v="1003"/>
    <x v="1003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x v="1004"/>
    <x v="1004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x v="1005"/>
    <x v="1005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x v="1006"/>
    <x v="1006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x v="1007"/>
    <x v="1007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x v="1008"/>
    <x v="1008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x v="1009"/>
    <x v="1009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x v="1010"/>
    <x v="1010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x v="1011"/>
    <x v="1011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x v="1012"/>
    <x v="1012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x v="1013"/>
    <x v="1013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x v="1014"/>
    <x v="1014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x v="1015"/>
    <x v="1015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x v="1016"/>
    <x v="1016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x v="1017"/>
    <x v="1017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x v="1018"/>
    <x v="1018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x v="1019"/>
    <x v="1019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x v="1020"/>
    <x v="1020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x v="1021"/>
    <x v="1021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x v="1022"/>
    <x v="1022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x v="1023"/>
    <x v="1023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x v="1024"/>
    <x v="1024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x v="1025"/>
    <x v="1025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x v="1026"/>
    <x v="1026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x v="1027"/>
    <x v="1027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x v="1028"/>
    <x v="1028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x v="1029"/>
    <x v="1029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x v="1030"/>
    <x v="1030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x v="1031"/>
    <x v="1031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x v="1032"/>
    <x v="1032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x v="1033"/>
    <x v="1033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x v="1034"/>
    <x v="1034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x v="1035"/>
    <x v="1035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x v="1036"/>
    <x v="1036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x v="1037"/>
    <x v="1037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x v="1038"/>
    <x v="1038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x v="1039"/>
    <x v="1039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x v="1040"/>
    <x v="1040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x v="1041"/>
    <x v="1041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x v="1042"/>
    <x v="1042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x v="1043"/>
    <x v="1043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x v="1044"/>
    <x v="1044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x v="1045"/>
    <x v="1045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x v="1046"/>
    <x v="1046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x v="1047"/>
    <x v="1047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x v="1048"/>
    <x v="1048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x v="1049"/>
    <x v="1049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x v="1050"/>
    <x v="1050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x v="1051"/>
    <x v="1051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x v="1052"/>
    <x v="1052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x v="1053"/>
    <x v="1053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x v="1054"/>
    <x v="1054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x v="1055"/>
    <x v="1055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x v="1056"/>
    <x v="1056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x v="1057"/>
    <x v="1057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x v="1058"/>
    <x v="1058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x v="1059"/>
    <x v="1059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x v="1060"/>
    <x v="1060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x v="1061"/>
    <x v="1061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x v="1062"/>
    <x v="1062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x v="1063"/>
    <x v="1063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x v="1064"/>
    <x v="1064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x v="1065"/>
    <x v="1065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x v="1066"/>
    <x v="1066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x v="1067"/>
    <x v="1067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x v="1068"/>
    <x v="1068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x v="854"/>
    <x v="1069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x v="1069"/>
    <x v="1070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x v="1070"/>
    <x v="1071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x v="1071"/>
    <x v="1072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x v="1072"/>
    <x v="1073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x v="1073"/>
    <x v="1074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x v="1074"/>
    <x v="1075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x v="1075"/>
    <x v="1076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x v="1076"/>
    <x v="1077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x v="1077"/>
    <x v="1078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x v="1078"/>
    <x v="1079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x v="1079"/>
    <x v="1080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x v="1080"/>
    <x v="1081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x v="1081"/>
    <x v="1082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x v="1082"/>
    <x v="1083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x v="1083"/>
    <x v="1084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x v="1084"/>
    <x v="1085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x v="1085"/>
    <x v="1086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x v="1086"/>
    <x v="1087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x v="1087"/>
    <x v="1088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x v="1088"/>
    <x v="1089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x v="1089"/>
    <x v="1090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x v="1090"/>
    <x v="1091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x v="1091"/>
    <x v="1092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x v="1092"/>
    <x v="1093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x v="1093"/>
    <x v="1094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x v="1094"/>
    <x v="1095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x v="1095"/>
    <x v="1096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x v="1096"/>
    <x v="1097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x v="1097"/>
    <x v="1098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x v="1098"/>
    <x v="1099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x v="1099"/>
    <x v="1100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x v="1100"/>
    <x v="1101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x v="1101"/>
    <x v="1102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x v="1102"/>
    <x v="1103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x v="1103"/>
    <x v="1104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x v="1104"/>
    <x v="1105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x v="1105"/>
    <x v="1106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x v="1106"/>
    <x v="1107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x v="1107"/>
    <x v="1108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x v="1108"/>
    <x v="1109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x v="1109"/>
    <x v="1110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x v="1110"/>
    <x v="1111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x v="1111"/>
    <x v="1112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x v="1112"/>
    <x v="1113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x v="1113"/>
    <x v="1114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x v="1114"/>
    <x v="1115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x v="1115"/>
    <x v="1116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x v="1116"/>
    <x v="1117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x v="1117"/>
    <x v="1118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x v="1118"/>
    <x v="1119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x v="1119"/>
    <x v="1120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x v="1120"/>
    <x v="1121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x v="1121"/>
    <x v="1122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x v="1122"/>
    <x v="1123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x v="1123"/>
    <x v="1124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x v="1124"/>
    <x v="1125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x v="1125"/>
    <x v="1126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x v="1126"/>
    <x v="1127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x v="1127"/>
    <x v="1128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x v="1128"/>
    <x v="1129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x v="1129"/>
    <x v="1130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x v="1130"/>
    <x v="1131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x v="1131"/>
    <x v="1132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x v="1132"/>
    <x v="1133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x v="1133"/>
    <x v="1134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x v="1134"/>
    <x v="1135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x v="1135"/>
    <x v="1136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x v="1136"/>
    <x v="1137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x v="1137"/>
    <x v="1138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x v="1138"/>
    <x v="1139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x v="1139"/>
    <x v="1140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x v="1140"/>
    <x v="1141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x v="1141"/>
    <x v="1142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x v="1142"/>
    <x v="1143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x v="1143"/>
    <x v="1144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x v="1144"/>
    <x v="1145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x v="1145"/>
    <x v="1146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x v="1146"/>
    <x v="1147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x v="1147"/>
    <x v="1148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x v="1148"/>
    <x v="1149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x v="1149"/>
    <x v="1150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x v="1150"/>
    <x v="1151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x v="1151"/>
    <x v="1152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x v="1152"/>
    <x v="1153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x v="1153"/>
    <x v="1154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x v="1154"/>
    <x v="1155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x v="1155"/>
    <x v="1156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x v="1156"/>
    <x v="1157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x v="1157"/>
    <x v="1158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x v="1158"/>
    <x v="1159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x v="1159"/>
    <x v="1160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x v="1160"/>
    <x v="1161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x v="1161"/>
    <x v="1162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x v="1162"/>
    <x v="1163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x v="1163"/>
    <x v="1164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x v="1164"/>
    <x v="1165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x v="1165"/>
    <x v="1166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x v="1166"/>
    <x v="1167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x v="1167"/>
    <x v="1168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x v="1168"/>
    <x v="1169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x v="1169"/>
    <x v="1170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x v="1170"/>
    <x v="1171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x v="1171"/>
    <x v="1172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x v="1172"/>
    <x v="1173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x v="1173"/>
    <x v="1174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x v="1174"/>
    <x v="1175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x v="1175"/>
    <x v="1176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x v="1176"/>
    <x v="1177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x v="1177"/>
    <x v="1178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x v="1178"/>
    <x v="1179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x v="1179"/>
    <x v="1180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x v="1180"/>
    <x v="1181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x v="1181"/>
    <x v="1182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x v="1182"/>
    <x v="1183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x v="1183"/>
    <x v="1184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x v="1184"/>
    <x v="1185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x v="1185"/>
    <x v="1186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x v="1186"/>
    <x v="1187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x v="1187"/>
    <x v="1188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x v="1188"/>
    <x v="1189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x v="1189"/>
    <x v="1190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x v="1190"/>
    <x v="1191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x v="1191"/>
    <x v="1192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x v="1192"/>
    <x v="1193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x v="1193"/>
    <x v="1194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x v="1194"/>
    <x v="1195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x v="1195"/>
    <x v="1196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x v="1196"/>
    <x v="1197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x v="1197"/>
    <x v="1198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x v="1198"/>
    <x v="1199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x v="1199"/>
    <x v="1200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x v="1200"/>
    <x v="1201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x v="1201"/>
    <x v="1202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x v="1202"/>
    <x v="1203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x v="1203"/>
    <x v="1204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x v="1204"/>
    <x v="1205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x v="1205"/>
    <x v="1206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x v="1206"/>
    <x v="1207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x v="1207"/>
    <x v="1208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x v="1208"/>
    <x v="1209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x v="1209"/>
    <x v="1210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x v="1210"/>
    <x v="1211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x v="1211"/>
    <x v="1212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x v="1212"/>
    <x v="1213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x v="1213"/>
    <x v="1214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x v="1214"/>
    <x v="1215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x v="1215"/>
    <x v="1216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x v="1216"/>
    <x v="1217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x v="1217"/>
    <x v="1218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x v="1218"/>
    <x v="1219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x v="1219"/>
    <x v="1220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x v="1220"/>
    <x v="1221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x v="1221"/>
    <x v="1222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x v="1222"/>
    <x v="1223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x v="1223"/>
    <x v="1224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x v="1224"/>
    <x v="1225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x v="1225"/>
    <x v="1226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x v="1226"/>
    <x v="1227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x v="1227"/>
    <x v="1228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x v="1228"/>
    <x v="1229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x v="1229"/>
    <x v="1230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x v="1230"/>
    <x v="1231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x v="1231"/>
    <x v="1232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x v="1232"/>
    <x v="1233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x v="1233"/>
    <x v="1234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x v="1234"/>
    <x v="1235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x v="1235"/>
    <x v="1236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x v="1236"/>
    <x v="1237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x v="1237"/>
    <x v="1238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x v="1238"/>
    <x v="1239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x v="1239"/>
    <x v="1240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x v="1240"/>
    <x v="1241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x v="1241"/>
    <x v="1242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x v="1242"/>
    <x v="1243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x v="1243"/>
    <x v="1244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x v="1244"/>
    <x v="1245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x v="1245"/>
    <x v="1246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x v="1246"/>
    <x v="1247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x v="1247"/>
    <x v="1248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x v="1248"/>
    <x v="1249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x v="1249"/>
    <x v="1250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x v="1250"/>
    <x v="1251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x v="1251"/>
    <x v="1252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x v="1252"/>
    <x v="1253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x v="1253"/>
    <x v="1254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x v="1254"/>
    <x v="1255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x v="1255"/>
    <x v="1256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x v="1256"/>
    <x v="1257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x v="1257"/>
    <x v="1258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x v="1258"/>
    <x v="1259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x v="1259"/>
    <x v="1260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x v="1260"/>
    <x v="1261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x v="1261"/>
    <x v="1262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x v="1262"/>
    <x v="1263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x v="1263"/>
    <x v="1264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x v="1264"/>
    <x v="1265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x v="1265"/>
    <x v="1266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x v="1266"/>
    <x v="1267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x v="1267"/>
    <x v="1268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x v="1268"/>
    <x v="1269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x v="1269"/>
    <x v="1270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x v="1270"/>
    <x v="1271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x v="1271"/>
    <x v="1272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x v="1272"/>
    <x v="1273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x v="1273"/>
    <x v="1274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x v="1274"/>
    <x v="1275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x v="1275"/>
    <x v="1276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x v="1276"/>
    <x v="1277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x v="1277"/>
    <x v="1278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x v="1278"/>
    <x v="1279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x v="1279"/>
    <x v="1280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x v="1280"/>
    <x v="1281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x v="1281"/>
    <x v="1282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x v="1282"/>
    <x v="1283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x v="1283"/>
    <x v="1284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x v="1284"/>
    <x v="1285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x v="1285"/>
    <x v="1286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x v="1286"/>
    <x v="1287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x v="1287"/>
    <x v="1288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x v="1288"/>
    <x v="1289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x v="1289"/>
    <x v="1290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x v="1290"/>
    <x v="1291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x v="1291"/>
    <x v="1292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x v="1292"/>
    <x v="1293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x v="1293"/>
    <x v="1294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x v="1294"/>
    <x v="1295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x v="1295"/>
    <x v="1296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x v="1296"/>
    <x v="1297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x v="1297"/>
    <x v="1298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x v="1298"/>
    <x v="1299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x v="1299"/>
    <x v="1300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x v="1300"/>
    <x v="1301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x v="1301"/>
    <x v="1302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x v="1302"/>
    <x v="1303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x v="1303"/>
    <x v="1304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x v="1304"/>
    <x v="1305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x v="1305"/>
    <x v="1306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x v="1306"/>
    <x v="1307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x v="1307"/>
    <x v="1308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x v="1308"/>
    <x v="1309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x v="1309"/>
    <x v="1310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x v="1310"/>
    <x v="1311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x v="1311"/>
    <x v="1312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x v="1312"/>
    <x v="1313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x v="1313"/>
    <x v="1314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x v="1314"/>
    <x v="1315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x v="1315"/>
    <x v="1316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x v="1316"/>
    <x v="1317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x v="1317"/>
    <x v="1318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x v="1318"/>
    <x v="1319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x v="1319"/>
    <x v="1320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x v="1320"/>
    <x v="1321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x v="1321"/>
    <x v="1322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x v="1322"/>
    <x v="1323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x v="1323"/>
    <x v="1324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x v="1324"/>
    <x v="1325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x v="1325"/>
    <x v="1326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x v="1326"/>
    <x v="1327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x v="1327"/>
    <x v="1328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x v="1328"/>
    <x v="1329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x v="1329"/>
    <x v="1330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x v="1330"/>
    <x v="1331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x v="1331"/>
    <x v="1332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x v="1332"/>
    <x v="1333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x v="1333"/>
    <x v="1334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x v="1334"/>
    <x v="1335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x v="1335"/>
    <x v="1336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x v="1336"/>
    <x v="1337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x v="1337"/>
    <x v="1338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x v="1338"/>
    <x v="1339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x v="1339"/>
    <x v="1340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x v="1340"/>
    <x v="1341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x v="1341"/>
    <x v="1342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x v="1342"/>
    <x v="1343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x v="1343"/>
    <x v="1344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x v="1344"/>
    <x v="1345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x v="1345"/>
    <x v="1346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x v="1346"/>
    <x v="1347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x v="1347"/>
    <x v="1348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x v="1348"/>
    <x v="1349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x v="1349"/>
    <x v="1350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x v="1350"/>
    <x v="1351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x v="1351"/>
    <x v="1352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x v="1352"/>
    <x v="1353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x v="1353"/>
    <x v="1354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x v="1354"/>
    <x v="1355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x v="1355"/>
    <x v="1356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x v="1356"/>
    <x v="1357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x v="1357"/>
    <x v="1358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x v="1358"/>
    <x v="1359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x v="1359"/>
    <x v="1360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x v="1360"/>
    <x v="1361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x v="1361"/>
    <x v="1362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x v="1362"/>
    <x v="1363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x v="1363"/>
    <x v="1364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x v="1364"/>
    <x v="1365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x v="1365"/>
    <x v="1366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x v="1366"/>
    <x v="1367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x v="1367"/>
    <x v="1368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x v="1368"/>
    <x v="1369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x v="1369"/>
    <x v="1370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x v="1370"/>
    <x v="1371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x v="1371"/>
    <x v="1372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x v="1372"/>
    <x v="1373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x v="1373"/>
    <x v="1374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x v="1374"/>
    <x v="1375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x v="1375"/>
    <x v="1376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x v="1376"/>
    <x v="1377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x v="1377"/>
    <x v="1378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x v="1378"/>
    <x v="1379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x v="1379"/>
    <x v="1380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x v="1380"/>
    <x v="1381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x v="1381"/>
    <x v="1382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x v="1382"/>
    <x v="1383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x v="1383"/>
    <x v="1384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x v="1384"/>
    <x v="1385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x v="1385"/>
    <x v="1386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x v="1386"/>
    <x v="1387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x v="1387"/>
    <x v="1388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x v="1388"/>
    <x v="1389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x v="1389"/>
    <x v="1390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x v="1390"/>
    <x v="1391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x v="1391"/>
    <x v="1392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x v="1392"/>
    <x v="1393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x v="1393"/>
    <x v="1394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x v="1394"/>
    <x v="1395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x v="1395"/>
    <x v="1396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x v="1396"/>
    <x v="1397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x v="1397"/>
    <x v="1398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x v="1398"/>
    <x v="1399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x v="1399"/>
    <x v="1400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x v="1400"/>
    <x v="1401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x v="1401"/>
    <x v="1402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x v="1402"/>
    <x v="1403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x v="1403"/>
    <x v="1404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x v="1404"/>
    <x v="1405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x v="1405"/>
    <x v="1406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x v="1406"/>
    <x v="1407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x v="1407"/>
    <x v="1408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x v="1408"/>
    <x v="1409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x v="1409"/>
    <x v="1410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x v="1410"/>
    <x v="1411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x v="1411"/>
    <x v="1412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x v="1412"/>
    <x v="1413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x v="1413"/>
    <x v="1414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x v="1414"/>
    <x v="1415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x v="1415"/>
    <x v="1416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x v="1416"/>
    <x v="1417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x v="1417"/>
    <x v="1418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x v="1418"/>
    <x v="1419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x v="1419"/>
    <x v="1420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x v="1420"/>
    <x v="1421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x v="1421"/>
    <x v="1422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x v="1422"/>
    <x v="1423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x v="1423"/>
    <x v="1424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x v="1424"/>
    <x v="1425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x v="1425"/>
    <x v="1426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x v="1426"/>
    <x v="1427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x v="1427"/>
    <x v="1428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x v="1428"/>
    <x v="1429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x v="1429"/>
    <x v="1430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x v="1430"/>
    <x v="1431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x v="1431"/>
    <x v="1432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x v="1432"/>
    <x v="1433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x v="1433"/>
    <x v="1434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x v="1434"/>
    <x v="1435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x v="1435"/>
    <x v="1436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x v="1436"/>
    <x v="1437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x v="1437"/>
    <x v="1438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x v="1438"/>
    <x v="1439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x v="1439"/>
    <x v="1440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x v="1440"/>
    <x v="1441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x v="1441"/>
    <x v="1442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x v="1442"/>
    <x v="1443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x v="1443"/>
    <x v="1444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x v="1444"/>
    <x v="1445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x v="1445"/>
    <x v="1446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x v="1446"/>
    <x v="1447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x v="1447"/>
    <x v="1448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x v="1448"/>
    <x v="1449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x v="1449"/>
    <x v="1450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x v="1450"/>
    <x v="1451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x v="1451"/>
    <x v="1452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x v="1452"/>
    <x v="1453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x v="1453"/>
    <x v="1454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x v="1454"/>
    <x v="1455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x v="1455"/>
    <x v="1456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x v="1456"/>
    <x v="1457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x v="1457"/>
    <x v="1458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x v="1458"/>
    <x v="1459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x v="1459"/>
    <x v="1460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x v="1460"/>
    <x v="1461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x v="1461"/>
    <x v="1462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x v="1462"/>
    <x v="1463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x v="1463"/>
    <x v="1464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x v="1464"/>
    <x v="1465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x v="1465"/>
    <x v="1466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x v="1466"/>
    <x v="1467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x v="1467"/>
    <x v="1468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x v="1468"/>
    <x v="1469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x v="1469"/>
    <x v="1470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x v="1470"/>
    <x v="1471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x v="1471"/>
    <x v="1472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x v="1472"/>
    <x v="1473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x v="1473"/>
    <x v="1474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x v="1474"/>
    <x v="1475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x v="1475"/>
    <x v="1476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x v="1476"/>
    <x v="1477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x v="1477"/>
    <x v="1478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x v="1478"/>
    <x v="1479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x v="1479"/>
    <x v="1480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x v="1480"/>
    <x v="1481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x v="1481"/>
    <x v="1482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x v="1482"/>
    <x v="1483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x v="1483"/>
    <x v="1484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x v="1484"/>
    <x v="1485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x v="1485"/>
    <x v="1486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x v="1486"/>
    <x v="1487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x v="1487"/>
    <x v="1488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x v="1488"/>
    <x v="1489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x v="1489"/>
    <x v="1490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x v="1490"/>
    <x v="1491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x v="1491"/>
    <x v="1492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x v="1492"/>
    <x v="1493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x v="1493"/>
    <x v="1494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x v="1494"/>
    <x v="1495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x v="1495"/>
    <x v="1496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x v="1496"/>
    <x v="1497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x v="1497"/>
    <x v="1498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x v="1498"/>
    <x v="1499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x v="1499"/>
    <x v="1500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x v="1500"/>
    <x v="1501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x v="1501"/>
    <x v="1502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x v="1502"/>
    <x v="1503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x v="1503"/>
    <x v="1504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x v="1504"/>
    <x v="1505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x v="1505"/>
    <x v="1506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x v="1506"/>
    <x v="1507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x v="1507"/>
    <x v="1508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x v="1508"/>
    <x v="1509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x v="1509"/>
    <x v="1510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x v="1510"/>
    <x v="1511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x v="1511"/>
    <x v="1512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x v="1512"/>
    <x v="1513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x v="1513"/>
    <x v="1514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x v="1514"/>
    <x v="1515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x v="1515"/>
    <x v="1516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x v="1516"/>
    <x v="1517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x v="1517"/>
    <x v="1518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x v="1518"/>
    <x v="1519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x v="1519"/>
    <x v="1520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x v="1520"/>
    <x v="1521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x v="1521"/>
    <x v="1522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x v="1522"/>
    <x v="1523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x v="1523"/>
    <x v="1524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x v="1524"/>
    <x v="1525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x v="1525"/>
    <x v="1526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x v="1526"/>
    <x v="1527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x v="1527"/>
    <x v="1528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x v="1528"/>
    <x v="1529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x v="1529"/>
    <x v="1530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x v="1530"/>
    <x v="1531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x v="1531"/>
    <x v="1532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x v="1532"/>
    <x v="1533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x v="1533"/>
    <x v="1534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x v="1534"/>
    <x v="1535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x v="1535"/>
    <x v="1536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x v="1536"/>
    <x v="1537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x v="1537"/>
    <x v="1538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x v="1538"/>
    <x v="1539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x v="1539"/>
    <x v="1540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x v="1540"/>
    <x v="1541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x v="1541"/>
    <x v="1542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x v="1542"/>
    <x v="1543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x v="1543"/>
    <x v="1544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x v="1544"/>
    <x v="1545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x v="1545"/>
    <x v="1546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x v="1546"/>
    <x v="1547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x v="1547"/>
    <x v="1548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x v="1548"/>
    <x v="1549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x v="1549"/>
    <x v="1550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x v="1550"/>
    <x v="1551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x v="1551"/>
    <x v="1552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x v="1552"/>
    <x v="1553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x v="1553"/>
    <x v="1554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x v="1554"/>
    <x v="1555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x v="1555"/>
    <x v="1556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x v="1556"/>
    <x v="1557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x v="1557"/>
    <x v="1558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x v="1558"/>
    <x v="1559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x v="1559"/>
    <x v="1560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x v="1560"/>
    <x v="1561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x v="1561"/>
    <x v="1562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x v="1562"/>
    <x v="1563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x v="1563"/>
    <x v="1564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x v="1564"/>
    <x v="1565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x v="1565"/>
    <x v="1566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x v="1566"/>
    <x v="1567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x v="1567"/>
    <x v="1568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x v="1568"/>
    <x v="1569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x v="1569"/>
    <x v="1570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x v="1570"/>
    <x v="1571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x v="1571"/>
    <x v="1572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x v="1572"/>
    <x v="1573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x v="1573"/>
    <x v="1574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x v="1574"/>
    <x v="1575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x v="1575"/>
    <x v="1576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x v="1576"/>
    <x v="1577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x v="1577"/>
    <x v="1578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x v="1578"/>
    <x v="1579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x v="1579"/>
    <x v="1580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x v="1580"/>
    <x v="1581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x v="1581"/>
    <x v="1582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x v="1582"/>
    <x v="1583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x v="1583"/>
    <x v="1584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x v="1584"/>
    <x v="1585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x v="1585"/>
    <x v="1586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x v="1586"/>
    <x v="1587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x v="1587"/>
    <x v="1588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x v="1588"/>
    <x v="1589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x v="1589"/>
    <x v="1590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x v="1590"/>
    <x v="1591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x v="1591"/>
    <x v="1592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x v="1592"/>
    <x v="1593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x v="1593"/>
    <x v="1594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x v="1594"/>
    <x v="1595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x v="1595"/>
    <x v="1596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x v="1596"/>
    <x v="1597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x v="1597"/>
    <x v="1598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x v="1598"/>
    <x v="1599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x v="1599"/>
    <x v="1600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x v="1600"/>
    <x v="1601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x v="1601"/>
    <x v="1602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x v="1602"/>
    <x v="1603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x v="1603"/>
    <x v="1604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x v="1604"/>
    <x v="1605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x v="1605"/>
    <x v="1606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x v="1606"/>
    <x v="1607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x v="1607"/>
    <x v="1608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x v="1608"/>
    <x v="1609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x v="1609"/>
    <x v="1610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x v="1610"/>
    <x v="1611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x v="1611"/>
    <x v="1612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x v="1612"/>
    <x v="1613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x v="1613"/>
    <x v="1614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x v="1614"/>
    <x v="1615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x v="1615"/>
    <x v="1616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x v="1616"/>
    <x v="1617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x v="1617"/>
    <x v="1618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x v="1618"/>
    <x v="1619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x v="1619"/>
    <x v="1620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x v="1620"/>
    <x v="1621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x v="1621"/>
    <x v="1622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x v="1622"/>
    <x v="1623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x v="1623"/>
    <x v="1624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x v="1624"/>
    <x v="1625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x v="1625"/>
    <x v="1626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x v="1626"/>
    <x v="1627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x v="1627"/>
    <x v="1628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x v="1628"/>
    <x v="1629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x v="1629"/>
    <x v="1630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x v="1630"/>
    <x v="1631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x v="1631"/>
    <x v="1632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x v="1632"/>
    <x v="1633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x v="1633"/>
    <x v="1634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x v="1634"/>
    <x v="1635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x v="1635"/>
    <x v="1636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x v="1636"/>
    <x v="1637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x v="1637"/>
    <x v="1638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x v="1638"/>
    <x v="1639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x v="1639"/>
    <x v="1601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x v="1640"/>
    <x v="1640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x v="1641"/>
    <x v="1641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x v="1642"/>
    <x v="1642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x v="1643"/>
    <x v="1643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x v="1644"/>
    <x v="1644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x v="1645"/>
    <x v="1645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x v="1646"/>
    <x v="1646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x v="1647"/>
    <x v="1647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x v="1648"/>
    <x v="1648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x v="1649"/>
    <x v="1649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x v="1650"/>
    <x v="1650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x v="1651"/>
    <x v="1651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x v="1652"/>
    <x v="1652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x v="1653"/>
    <x v="1653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x v="1654"/>
    <x v="1654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x v="1655"/>
    <x v="1655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x v="1656"/>
    <x v="1656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x v="1657"/>
    <x v="1657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x v="1658"/>
    <x v="1658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x v="1659"/>
    <x v="1659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x v="1660"/>
    <x v="1660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x v="1661"/>
    <x v="1661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x v="1662"/>
    <x v="1662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x v="1663"/>
    <x v="1663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x v="1664"/>
    <x v="1664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x v="1665"/>
    <x v="1665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x v="1666"/>
    <x v="1666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x v="1667"/>
    <x v="1667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x v="1668"/>
    <x v="1668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x v="1669"/>
    <x v="1669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x v="1670"/>
    <x v="1670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x v="1671"/>
    <x v="1671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x v="1672"/>
    <x v="1672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x v="1673"/>
    <x v="1673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x v="1674"/>
    <x v="1674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x v="1675"/>
    <x v="1675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x v="1676"/>
    <x v="1676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x v="1677"/>
    <x v="1677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x v="1678"/>
    <x v="1678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x v="1679"/>
    <x v="1679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x v="1680"/>
    <x v="1680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x v="1681"/>
    <x v="1681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x v="1682"/>
    <x v="1682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x v="1683"/>
    <x v="1683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x v="1684"/>
    <x v="1684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x v="1685"/>
    <x v="1685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x v="1686"/>
    <x v="1686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x v="1687"/>
    <x v="1687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x v="1688"/>
    <x v="1530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x v="1689"/>
    <x v="1688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x v="1690"/>
    <x v="1689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x v="1118"/>
    <x v="1690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x v="1691"/>
    <x v="1691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x v="1692"/>
    <x v="1692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x v="1693"/>
    <x v="1693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x v="1694"/>
    <x v="1694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x v="1695"/>
    <x v="1695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x v="1696"/>
    <x v="1696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x v="1697"/>
    <x v="1697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x v="1698"/>
    <x v="1698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x v="1699"/>
    <x v="1699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x v="1700"/>
    <x v="1700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x v="1701"/>
    <x v="1701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x v="1702"/>
    <x v="1702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x v="1703"/>
    <x v="1703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x v="1704"/>
    <x v="1704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x v="1705"/>
    <x v="1705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x v="1706"/>
    <x v="1706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x v="1707"/>
    <x v="1707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x v="1708"/>
    <x v="1708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x v="1709"/>
    <x v="1709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x v="1710"/>
    <x v="1710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x v="1711"/>
    <x v="1711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x v="1712"/>
    <x v="1712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x v="1713"/>
    <x v="1713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x v="1714"/>
    <x v="1714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x v="1715"/>
    <x v="1715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x v="1716"/>
    <x v="1716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x v="1717"/>
    <x v="1717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x v="1718"/>
    <x v="1718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x v="1719"/>
    <x v="1719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x v="1720"/>
    <x v="1720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x v="1721"/>
    <x v="1721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x v="1722"/>
    <x v="1722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x v="1723"/>
    <x v="1723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x v="1724"/>
    <x v="1724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x v="1725"/>
    <x v="1725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x v="1726"/>
    <x v="1726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x v="1727"/>
    <x v="1727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x v="1728"/>
    <x v="1728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x v="1729"/>
    <x v="1729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x v="1730"/>
    <x v="1730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x v="1731"/>
    <x v="1731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x v="1732"/>
    <x v="1732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x v="1733"/>
    <x v="1733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x v="1734"/>
    <x v="1734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x v="1735"/>
    <x v="1735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x v="1736"/>
    <x v="1736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x v="1737"/>
    <x v="1737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x v="1738"/>
    <x v="1738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x v="1739"/>
    <x v="1739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x v="1740"/>
    <x v="1740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x v="1741"/>
    <x v="1741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x v="1742"/>
    <x v="1742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x v="1743"/>
    <x v="1743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x v="1744"/>
    <x v="1744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x v="1745"/>
    <x v="1745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x v="1746"/>
    <x v="1746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x v="1747"/>
    <x v="1747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x v="1748"/>
    <x v="1748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x v="1749"/>
    <x v="1749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x v="1750"/>
    <x v="1750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x v="1751"/>
    <x v="1751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x v="1752"/>
    <x v="1752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x v="1753"/>
    <x v="1753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x v="1754"/>
    <x v="1754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x v="1755"/>
    <x v="1755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x v="1756"/>
    <x v="1756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x v="1757"/>
    <x v="1757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x v="1758"/>
    <x v="1758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x v="1759"/>
    <x v="1759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x v="1760"/>
    <x v="1760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x v="1761"/>
    <x v="1761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x v="1762"/>
    <x v="1762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x v="1763"/>
    <x v="1763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x v="1764"/>
    <x v="1764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x v="1765"/>
    <x v="1765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x v="1766"/>
    <x v="1766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x v="1767"/>
    <x v="1767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x v="1768"/>
    <x v="1768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x v="1769"/>
    <x v="1769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x v="1770"/>
    <x v="1770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x v="1771"/>
    <x v="1771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x v="1772"/>
    <x v="1772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x v="1773"/>
    <x v="1773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x v="1774"/>
    <x v="1774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x v="1775"/>
    <x v="1775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x v="1776"/>
    <x v="1776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x v="1777"/>
    <x v="1777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x v="1778"/>
    <x v="1778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x v="1779"/>
    <x v="1779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x v="1780"/>
    <x v="1780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x v="1781"/>
    <x v="1781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x v="1782"/>
    <x v="1782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x v="1783"/>
    <x v="1783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x v="1784"/>
    <x v="1784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x v="1785"/>
    <x v="1785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x v="1786"/>
    <x v="1786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x v="1787"/>
    <x v="1787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x v="1788"/>
    <x v="1788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x v="1789"/>
    <x v="1789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x v="1790"/>
    <x v="1790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x v="1791"/>
    <x v="1791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x v="1792"/>
    <x v="1792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x v="1793"/>
    <x v="1793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x v="1794"/>
    <x v="1794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x v="1795"/>
    <x v="1795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x v="1796"/>
    <x v="1796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x v="1797"/>
    <x v="1797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x v="1798"/>
    <x v="1798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x v="1799"/>
    <x v="1799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x v="1800"/>
    <x v="1800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x v="1801"/>
    <x v="1801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x v="1802"/>
    <x v="1802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x v="1803"/>
    <x v="1803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x v="1804"/>
    <x v="1804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x v="1805"/>
    <x v="1805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x v="1806"/>
    <x v="1806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x v="1807"/>
    <x v="1807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x v="1808"/>
    <x v="1808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x v="1809"/>
    <x v="1809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x v="1810"/>
    <x v="1810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x v="1811"/>
    <x v="1811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x v="1812"/>
    <x v="1812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x v="1813"/>
    <x v="1813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x v="1814"/>
    <x v="1814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x v="1815"/>
    <x v="1815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x v="1816"/>
    <x v="1816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x v="1817"/>
    <x v="1817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x v="1818"/>
    <x v="1818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x v="1819"/>
    <x v="1819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x v="1820"/>
    <x v="1820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x v="1821"/>
    <x v="1821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x v="1822"/>
    <x v="1822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x v="1823"/>
    <x v="1823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x v="1824"/>
    <x v="1824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x v="1825"/>
    <x v="1825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x v="1826"/>
    <x v="1826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x v="1827"/>
    <x v="1827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x v="1828"/>
    <x v="1828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x v="1829"/>
    <x v="1829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x v="1830"/>
    <x v="1830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x v="1831"/>
    <x v="1831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x v="1832"/>
    <x v="1832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x v="1833"/>
    <x v="1833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x v="1834"/>
    <x v="1834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x v="1835"/>
    <x v="1835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x v="1836"/>
    <x v="1836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x v="1837"/>
    <x v="1837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x v="1838"/>
    <x v="1838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x v="1839"/>
    <x v="1839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x v="1840"/>
    <x v="1840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x v="1841"/>
    <x v="1841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x v="1842"/>
    <x v="1842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x v="1843"/>
    <x v="1843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x v="1844"/>
    <x v="1844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x v="1845"/>
    <x v="1845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x v="1846"/>
    <x v="1846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x v="1847"/>
    <x v="1847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x v="1848"/>
    <x v="1848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x v="1849"/>
    <x v="1849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x v="1850"/>
    <x v="1850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x v="1851"/>
    <x v="1851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x v="1852"/>
    <x v="1852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x v="1853"/>
    <x v="1853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x v="1854"/>
    <x v="1854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x v="1855"/>
    <x v="1855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x v="1856"/>
    <x v="1856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x v="1857"/>
    <x v="1857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x v="1858"/>
    <x v="1858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x v="1859"/>
    <x v="1859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x v="1860"/>
    <x v="1860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x v="1861"/>
    <x v="1861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x v="1862"/>
    <x v="1862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x v="1863"/>
    <x v="1863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x v="1864"/>
    <x v="1864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x v="1865"/>
    <x v="1865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x v="1866"/>
    <x v="1866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x v="1867"/>
    <x v="1867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x v="1868"/>
    <x v="1868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x v="1869"/>
    <x v="1869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x v="1870"/>
    <x v="1870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x v="1871"/>
    <x v="1871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x v="1872"/>
    <x v="1872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x v="1873"/>
    <x v="1873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x v="1874"/>
    <x v="1874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x v="1875"/>
    <x v="1875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x v="1876"/>
    <x v="1876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x v="1877"/>
    <x v="1877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x v="1878"/>
    <x v="1878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x v="1879"/>
    <x v="1879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x v="1880"/>
    <x v="1880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x v="1881"/>
    <x v="1881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x v="1882"/>
    <x v="1882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x v="1883"/>
    <x v="1883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x v="1884"/>
    <x v="1884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x v="1885"/>
    <x v="1885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x v="1886"/>
    <x v="1886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x v="1887"/>
    <x v="1887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x v="1888"/>
    <x v="1888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x v="1889"/>
    <x v="1889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x v="1890"/>
    <x v="1890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x v="1891"/>
    <x v="1891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x v="1892"/>
    <x v="1892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x v="1893"/>
    <x v="1893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x v="1894"/>
    <x v="1894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x v="1895"/>
    <x v="1895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x v="1896"/>
    <x v="1896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x v="1897"/>
    <x v="1897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x v="1898"/>
    <x v="1898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x v="1899"/>
    <x v="1899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x v="1900"/>
    <x v="1900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x v="1901"/>
    <x v="1901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x v="1902"/>
    <x v="1902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x v="1903"/>
    <x v="1903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x v="1904"/>
    <x v="1904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x v="1905"/>
    <x v="1905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x v="1906"/>
    <x v="1906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x v="1907"/>
    <x v="1907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x v="1908"/>
    <x v="1908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x v="1909"/>
    <x v="1909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x v="1910"/>
    <x v="1910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x v="1911"/>
    <x v="1911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x v="1912"/>
    <x v="1912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x v="1913"/>
    <x v="1913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x v="1914"/>
    <x v="1914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x v="1915"/>
    <x v="1915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x v="1916"/>
    <x v="1916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x v="1917"/>
    <x v="1917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x v="1918"/>
    <x v="1918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x v="1919"/>
    <x v="1919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x v="1920"/>
    <x v="1920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x v="1921"/>
    <x v="1921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x v="1922"/>
    <x v="1922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x v="1923"/>
    <x v="1923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x v="1924"/>
    <x v="1924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x v="1925"/>
    <x v="1925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x v="1926"/>
    <x v="1926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x v="1927"/>
    <x v="1927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x v="1928"/>
    <x v="1928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x v="1929"/>
    <x v="1929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x v="1930"/>
    <x v="1930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x v="1931"/>
    <x v="1931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x v="1932"/>
    <x v="1932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x v="1933"/>
    <x v="1933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x v="1934"/>
    <x v="1934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x v="1935"/>
    <x v="1935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x v="1936"/>
    <x v="1936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x v="1937"/>
    <x v="1937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x v="1938"/>
    <x v="1938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x v="1939"/>
    <x v="1939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x v="1940"/>
    <x v="1940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x v="1941"/>
    <x v="1941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x v="1942"/>
    <x v="1942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x v="1943"/>
    <x v="1943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x v="1944"/>
    <x v="1944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x v="1945"/>
    <x v="1945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x v="1946"/>
    <x v="1872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x v="1947"/>
    <x v="1946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x v="1948"/>
    <x v="1947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x v="1949"/>
    <x v="1948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x v="1950"/>
    <x v="1949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x v="1951"/>
    <x v="1950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x v="1952"/>
    <x v="1951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x v="1953"/>
    <x v="1952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x v="1954"/>
    <x v="1953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x v="1955"/>
    <x v="1954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x v="1956"/>
    <x v="1955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x v="1957"/>
    <x v="1956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x v="1958"/>
    <x v="1957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x v="1959"/>
    <x v="1958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x v="1960"/>
    <x v="1959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x v="1961"/>
    <x v="1960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x v="1962"/>
    <x v="1961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x v="1963"/>
    <x v="1962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x v="1964"/>
    <x v="1963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x v="1965"/>
    <x v="1964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x v="1966"/>
    <x v="1965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x v="1967"/>
    <x v="1966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x v="1968"/>
    <x v="1967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x v="1969"/>
    <x v="1968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x v="1970"/>
    <x v="1969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x v="1971"/>
    <x v="1970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x v="1972"/>
    <x v="1971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x v="1973"/>
    <x v="1972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x v="1974"/>
    <x v="1973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x v="1975"/>
    <x v="1974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x v="1976"/>
    <x v="1975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x v="1977"/>
    <x v="1976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x v="1978"/>
    <x v="1977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x v="1979"/>
    <x v="1978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x v="1980"/>
    <x v="1979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x v="1981"/>
    <x v="1980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x v="1982"/>
    <x v="1981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x v="1983"/>
    <x v="1982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x v="1984"/>
    <x v="1983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x v="1985"/>
    <x v="1984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x v="1986"/>
    <x v="1985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x v="1987"/>
    <x v="1986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x v="1988"/>
    <x v="1987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x v="1989"/>
    <x v="1988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x v="1990"/>
    <x v="1989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x v="1991"/>
    <x v="1990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x v="1992"/>
    <x v="1991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x v="1993"/>
    <x v="1992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x v="1994"/>
    <x v="1993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x v="1995"/>
    <x v="1994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x v="1996"/>
    <x v="1995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x v="1997"/>
    <x v="1996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x v="1998"/>
    <x v="1997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x v="1999"/>
    <x v="1998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x v="2000"/>
    <x v="1999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x v="2001"/>
    <x v="2000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x v="2002"/>
    <x v="2001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x v="2003"/>
    <x v="2002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x v="2004"/>
    <x v="2003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x v="2005"/>
    <x v="2004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x v="2006"/>
    <x v="2005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x v="2007"/>
    <x v="2006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x v="2008"/>
    <x v="2007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x v="2009"/>
    <x v="2008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x v="2010"/>
    <x v="2009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x v="2011"/>
    <x v="2010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x v="2012"/>
    <x v="2011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x v="2013"/>
    <x v="2012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x v="2014"/>
    <x v="2013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x v="2015"/>
    <x v="2014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x v="2016"/>
    <x v="2015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x v="2017"/>
    <x v="2016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x v="2018"/>
    <x v="2017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x v="2019"/>
    <x v="2018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x v="2020"/>
    <x v="2019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x v="2021"/>
    <x v="2020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x v="2022"/>
    <x v="2021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x v="2023"/>
    <x v="2022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x v="2024"/>
    <x v="2023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x v="2025"/>
    <x v="2024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x v="2026"/>
    <x v="2025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x v="2027"/>
    <x v="2026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x v="2028"/>
    <x v="2027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x v="2029"/>
    <x v="2028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x v="2030"/>
    <x v="2029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x v="2031"/>
    <x v="2030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x v="2032"/>
    <x v="2031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x v="2033"/>
    <x v="2032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x v="2034"/>
    <x v="2033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x v="2035"/>
    <x v="2034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x v="2036"/>
    <x v="2035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x v="2037"/>
    <x v="2036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x v="2038"/>
    <x v="2037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x v="2039"/>
    <x v="2038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x v="2040"/>
    <x v="2039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x v="2041"/>
    <x v="2040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x v="2042"/>
    <x v="2041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x v="2043"/>
    <x v="2042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x v="2044"/>
    <x v="2043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x v="2045"/>
    <x v="2044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x v="2046"/>
    <x v="2045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x v="2047"/>
    <x v="2046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x v="2048"/>
    <x v="2047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x v="2049"/>
    <x v="2048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x v="2050"/>
    <x v="2049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x v="2051"/>
    <x v="2050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x v="2052"/>
    <x v="2051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x v="2053"/>
    <x v="2052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x v="2054"/>
    <x v="2053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x v="2055"/>
    <x v="2054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x v="2056"/>
    <x v="2055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x v="2057"/>
    <x v="2056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x v="2058"/>
    <x v="2057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x v="2059"/>
    <x v="2058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x v="2060"/>
    <x v="2059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x v="2061"/>
    <x v="2060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x v="2062"/>
    <x v="2061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x v="2063"/>
    <x v="2062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x v="2064"/>
    <x v="2063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x v="2065"/>
    <x v="2064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x v="2066"/>
    <x v="2065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x v="2067"/>
    <x v="2066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x v="2068"/>
    <x v="2067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x v="2069"/>
    <x v="2068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x v="2070"/>
    <x v="2069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x v="2071"/>
    <x v="2070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x v="2072"/>
    <x v="2071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x v="2073"/>
    <x v="2072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x v="2074"/>
    <x v="2073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x v="2075"/>
    <x v="2074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x v="2076"/>
    <x v="2075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x v="2077"/>
    <x v="2076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x v="2078"/>
    <x v="2077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x v="2079"/>
    <x v="2078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x v="2080"/>
    <x v="2079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x v="2081"/>
    <x v="2080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x v="2082"/>
    <x v="2081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x v="2083"/>
    <x v="2082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x v="2084"/>
    <x v="2083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x v="2085"/>
    <x v="2084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x v="2086"/>
    <x v="2085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x v="2087"/>
    <x v="2086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x v="2088"/>
    <x v="2087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x v="2089"/>
    <x v="2088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x v="2090"/>
    <x v="2089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x v="2091"/>
    <x v="2090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x v="2092"/>
    <x v="2091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x v="2093"/>
    <x v="2092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x v="2094"/>
    <x v="2093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x v="2095"/>
    <x v="2094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x v="2096"/>
    <x v="2095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x v="2097"/>
    <x v="2096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x v="2098"/>
    <x v="2097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x v="2099"/>
    <x v="2098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x v="2100"/>
    <x v="2099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x v="2101"/>
    <x v="2100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x v="2102"/>
    <x v="2101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x v="2103"/>
    <x v="2102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x v="2104"/>
    <x v="2103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x v="2105"/>
    <x v="2104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x v="2106"/>
    <x v="2105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x v="2107"/>
    <x v="2106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x v="2108"/>
    <x v="2107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x v="2109"/>
    <x v="2108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x v="2110"/>
    <x v="2109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x v="2111"/>
    <x v="2110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x v="2112"/>
    <x v="2111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x v="2113"/>
    <x v="2112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x v="2114"/>
    <x v="2113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x v="2115"/>
    <x v="2114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x v="2116"/>
    <x v="2115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x v="2117"/>
    <x v="2116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x v="2118"/>
    <x v="2117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x v="2119"/>
    <x v="2118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x v="2120"/>
    <x v="2119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x v="2121"/>
    <x v="2120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x v="2122"/>
    <x v="2121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x v="2123"/>
    <x v="2122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x v="2124"/>
    <x v="2123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x v="2125"/>
    <x v="2124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x v="2126"/>
    <x v="2125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x v="2127"/>
    <x v="2126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x v="2128"/>
    <x v="2127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x v="2129"/>
    <x v="2128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x v="2130"/>
    <x v="2129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x v="2131"/>
    <x v="2130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x v="2132"/>
    <x v="2131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x v="2133"/>
    <x v="2132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x v="2134"/>
    <x v="2133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x v="2135"/>
    <x v="2134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x v="2136"/>
    <x v="2135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x v="2137"/>
    <x v="2136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x v="2138"/>
    <x v="2137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x v="2139"/>
    <x v="2138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x v="2140"/>
    <x v="2139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x v="2141"/>
    <x v="2140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x v="2142"/>
    <x v="2141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x v="2143"/>
    <x v="2142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x v="2144"/>
    <x v="2143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x v="2145"/>
    <x v="2144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x v="2146"/>
    <x v="2145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x v="2147"/>
    <x v="2146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x v="2148"/>
    <x v="2147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x v="2149"/>
    <x v="2148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x v="2150"/>
    <x v="2149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x v="2151"/>
    <x v="2150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x v="2152"/>
    <x v="2151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x v="2153"/>
    <x v="2152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x v="2154"/>
    <x v="2153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x v="2155"/>
    <x v="2154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x v="2156"/>
    <x v="2155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x v="2157"/>
    <x v="2156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x v="2158"/>
    <x v="2157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x v="2159"/>
    <x v="2158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x v="2160"/>
    <x v="2159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x v="2161"/>
    <x v="2160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x v="2162"/>
    <x v="2161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x v="2163"/>
    <x v="2162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x v="2164"/>
    <x v="2163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x v="2165"/>
    <x v="2164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x v="2166"/>
    <x v="2165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x v="2167"/>
    <x v="2166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x v="2168"/>
    <x v="2167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x v="2169"/>
    <x v="2168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x v="2170"/>
    <x v="2169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x v="2171"/>
    <x v="2170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x v="2172"/>
    <x v="2171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x v="2173"/>
    <x v="2172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x v="2174"/>
    <x v="2173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x v="2175"/>
    <x v="2174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x v="2176"/>
    <x v="2175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x v="2177"/>
    <x v="2176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x v="2178"/>
    <x v="2177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x v="2179"/>
    <x v="2178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x v="2180"/>
    <x v="2179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x v="2181"/>
    <x v="2180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x v="2182"/>
    <x v="2181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x v="2183"/>
    <x v="2182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x v="2118"/>
    <x v="2183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x v="2184"/>
    <x v="2184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x v="2185"/>
    <x v="2185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x v="2186"/>
    <x v="2186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x v="2187"/>
    <x v="2187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x v="2188"/>
    <x v="2188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x v="2189"/>
    <x v="2189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x v="2190"/>
    <x v="2190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x v="2191"/>
    <x v="2191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x v="2192"/>
    <x v="2192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x v="2193"/>
    <x v="2193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x v="2194"/>
    <x v="2194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x v="2195"/>
    <x v="2195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x v="2196"/>
    <x v="2196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x v="2197"/>
    <x v="2197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x v="2198"/>
    <x v="2198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x v="2199"/>
    <x v="2199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x v="2200"/>
    <x v="2200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x v="2201"/>
    <x v="2201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x v="2202"/>
    <x v="2202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x v="2203"/>
    <x v="2203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x v="2204"/>
    <x v="2204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x v="2205"/>
    <x v="2205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x v="2206"/>
    <x v="2206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x v="1270"/>
    <x v="1271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x v="2207"/>
    <x v="2207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x v="2208"/>
    <x v="2208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x v="2209"/>
    <x v="2209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x v="2210"/>
    <x v="2210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x v="2211"/>
    <x v="2211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x v="2212"/>
    <x v="2212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x v="2213"/>
    <x v="2213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x v="2214"/>
    <x v="2214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x v="2215"/>
    <x v="2215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x v="2216"/>
    <x v="2216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x v="2217"/>
    <x v="2217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x v="2218"/>
    <x v="2218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x v="2219"/>
    <x v="2219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x v="2220"/>
    <x v="2220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x v="2221"/>
    <x v="2221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x v="2222"/>
    <x v="2222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x v="2223"/>
    <x v="2223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x v="2224"/>
    <x v="2224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x v="2225"/>
    <x v="2225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x v="2226"/>
    <x v="2226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x v="2227"/>
    <x v="2227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x v="2228"/>
    <x v="2228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x v="2229"/>
    <x v="2229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x v="2230"/>
    <x v="2230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x v="2231"/>
    <x v="2231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x v="2232"/>
    <x v="2232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x v="2233"/>
    <x v="2233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x v="2234"/>
    <x v="2234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x v="2235"/>
    <x v="2235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x v="2236"/>
    <x v="2236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x v="2237"/>
    <x v="2237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x v="2238"/>
    <x v="2238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x v="2239"/>
    <x v="2239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x v="2240"/>
    <x v="2240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x v="2241"/>
    <x v="2241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x v="2242"/>
    <x v="2242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x v="2243"/>
    <x v="2243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x v="2244"/>
    <x v="2244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x v="2245"/>
    <x v="2245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x v="2246"/>
    <x v="2246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x v="2247"/>
    <x v="2247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x v="2248"/>
    <x v="2248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x v="2249"/>
    <x v="2249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x v="2250"/>
    <x v="2250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x v="2251"/>
    <x v="2251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x v="2252"/>
    <x v="2252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x v="2253"/>
    <x v="2253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x v="2254"/>
    <x v="2254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x v="2255"/>
    <x v="2255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x v="2256"/>
    <x v="2256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x v="2257"/>
    <x v="2257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x v="2258"/>
    <x v="2258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x v="2259"/>
    <x v="2259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x v="2260"/>
    <x v="2260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x v="2261"/>
    <x v="2261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x v="2262"/>
    <x v="2262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x v="2263"/>
    <x v="2263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x v="2264"/>
    <x v="2264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x v="2265"/>
    <x v="2265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x v="2266"/>
    <x v="2266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x v="2267"/>
    <x v="2267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x v="2268"/>
    <x v="2268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x v="2269"/>
    <x v="2269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x v="2270"/>
    <x v="2270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x v="2271"/>
    <x v="2271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x v="2272"/>
    <x v="2272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x v="2273"/>
    <x v="2273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x v="2274"/>
    <x v="2274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x v="2275"/>
    <x v="2275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x v="2276"/>
    <x v="2276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x v="2277"/>
    <x v="2277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x v="2278"/>
    <x v="2278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x v="2279"/>
    <x v="2279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x v="2280"/>
    <x v="2280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x v="2281"/>
    <x v="2281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x v="2282"/>
    <x v="2282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x v="2283"/>
    <x v="2283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x v="2284"/>
    <x v="2284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x v="2285"/>
    <x v="2285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x v="2286"/>
    <x v="2286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x v="2287"/>
    <x v="2287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x v="2288"/>
    <x v="2288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x v="2289"/>
    <x v="2289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x v="2290"/>
    <x v="2290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x v="2291"/>
    <x v="2291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x v="2292"/>
    <x v="2292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x v="2293"/>
    <x v="2293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x v="2294"/>
    <x v="2294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x v="2295"/>
    <x v="2295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x v="2296"/>
    <x v="2296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x v="2297"/>
    <x v="1948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x v="2298"/>
    <x v="2297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x v="2299"/>
    <x v="2298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x v="2300"/>
    <x v="2299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x v="2301"/>
    <x v="2300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x v="2302"/>
    <x v="2301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x v="2303"/>
    <x v="2302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x v="2304"/>
    <x v="2303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x v="2305"/>
    <x v="2304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x v="2306"/>
    <x v="2305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x v="2307"/>
    <x v="2306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x v="2308"/>
    <x v="2307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x v="2309"/>
    <x v="2308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x v="2310"/>
    <x v="2309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x v="2311"/>
    <x v="2310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x v="2312"/>
    <x v="2311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x v="2313"/>
    <x v="2312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x v="2314"/>
    <x v="2313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x v="2315"/>
    <x v="2314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x v="2316"/>
    <x v="2315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x v="2317"/>
    <x v="2316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x v="2318"/>
    <x v="2317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x v="2319"/>
    <x v="2318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x v="2320"/>
    <x v="2319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x v="2321"/>
    <x v="2320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x v="2322"/>
    <x v="2321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x v="2323"/>
    <x v="2322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x v="2324"/>
    <x v="2323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x v="2325"/>
    <x v="2324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x v="2326"/>
    <x v="2325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x v="2327"/>
    <x v="2326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x v="2328"/>
    <x v="2327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x v="2329"/>
    <x v="2328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x v="2330"/>
    <x v="2329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x v="2331"/>
    <x v="2330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x v="2332"/>
    <x v="2331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x v="2333"/>
    <x v="2332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x v="2334"/>
    <x v="2333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x v="2335"/>
    <x v="2334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x v="2336"/>
    <x v="2335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x v="2337"/>
    <x v="2336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x v="2338"/>
    <x v="2337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x v="2339"/>
    <x v="2338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x v="2340"/>
    <x v="2339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x v="2341"/>
    <x v="2340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x v="2342"/>
    <x v="2341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x v="2343"/>
    <x v="2342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x v="2344"/>
    <x v="2343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x v="2345"/>
    <x v="2344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x v="2346"/>
    <x v="2345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x v="2347"/>
    <x v="2346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x v="2348"/>
    <x v="2347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x v="2349"/>
    <x v="2348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x v="2350"/>
    <x v="2349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x v="2351"/>
    <x v="2350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x v="2352"/>
    <x v="2351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x v="2353"/>
    <x v="2352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x v="2354"/>
    <x v="2353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x v="2355"/>
    <x v="2354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x v="2356"/>
    <x v="2355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x v="2357"/>
    <x v="2356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x v="2358"/>
    <x v="2357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x v="2359"/>
    <x v="2358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x v="2360"/>
    <x v="2359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x v="2361"/>
    <x v="2360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x v="2362"/>
    <x v="2361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x v="2363"/>
    <x v="2362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x v="2364"/>
    <x v="2363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x v="2365"/>
    <x v="2364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x v="2366"/>
    <x v="2365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x v="2367"/>
    <x v="2366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x v="2368"/>
    <x v="2367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x v="2369"/>
    <x v="2368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x v="2370"/>
    <x v="2369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x v="2371"/>
    <x v="2370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x v="2372"/>
    <x v="2371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x v="2373"/>
    <x v="2372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x v="2374"/>
    <x v="2373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x v="2375"/>
    <x v="2374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x v="2376"/>
    <x v="2375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x v="2377"/>
    <x v="2376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x v="2378"/>
    <x v="2377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x v="2379"/>
    <x v="2378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x v="2380"/>
    <x v="2379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x v="2381"/>
    <x v="2380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x v="2382"/>
    <x v="2381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x v="2383"/>
    <x v="2382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x v="2384"/>
    <x v="2383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x v="2385"/>
    <x v="2384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x v="2386"/>
    <x v="2385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x v="2387"/>
    <x v="2386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x v="2388"/>
    <x v="2387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x v="2389"/>
    <x v="2388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x v="2390"/>
    <x v="2389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x v="2391"/>
    <x v="2390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x v="2392"/>
    <x v="2391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x v="2393"/>
    <x v="2392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x v="2394"/>
    <x v="2393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x v="2395"/>
    <x v="2394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x v="2396"/>
    <x v="2395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x v="2397"/>
    <x v="2396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x v="2398"/>
    <x v="2397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x v="2399"/>
    <x v="2398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x v="2400"/>
    <x v="2399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x v="2401"/>
    <x v="2400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x v="2402"/>
    <x v="2401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x v="2403"/>
    <x v="2402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x v="2404"/>
    <x v="2403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x v="2405"/>
    <x v="2404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x v="2406"/>
    <x v="2405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x v="2407"/>
    <x v="2406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x v="2408"/>
    <x v="2407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x v="2409"/>
    <x v="2408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x v="2410"/>
    <x v="2409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x v="2411"/>
    <x v="2410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x v="2412"/>
    <x v="2411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x v="2413"/>
    <x v="2412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x v="2414"/>
    <x v="2413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x v="2415"/>
    <x v="2414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x v="2416"/>
    <x v="2415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x v="2417"/>
    <x v="2416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x v="2418"/>
    <x v="2417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x v="2419"/>
    <x v="2418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x v="2420"/>
    <x v="2419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x v="2421"/>
    <x v="2420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x v="2422"/>
    <x v="2421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x v="2423"/>
    <x v="2422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x v="2424"/>
    <x v="2423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x v="2425"/>
    <x v="2424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x v="2426"/>
    <x v="2425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x v="2427"/>
    <x v="2426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x v="2428"/>
    <x v="2427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x v="2429"/>
    <x v="2428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x v="2430"/>
    <x v="2429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x v="2431"/>
    <x v="2430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x v="2432"/>
    <x v="2431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x v="2433"/>
    <x v="2432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x v="2434"/>
    <x v="2433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x v="2435"/>
    <x v="2434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x v="2436"/>
    <x v="2435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x v="2437"/>
    <x v="2436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x v="2438"/>
    <x v="2437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x v="2439"/>
    <x v="2438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x v="2440"/>
    <x v="2439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x v="2441"/>
    <x v="2440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x v="2442"/>
    <x v="2441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x v="2443"/>
    <x v="2442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x v="2444"/>
    <x v="2443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x v="2445"/>
    <x v="2444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x v="2446"/>
    <x v="2445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x v="2447"/>
    <x v="2446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x v="2448"/>
    <x v="2447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x v="2449"/>
    <x v="2448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x v="2450"/>
    <x v="2449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x v="2451"/>
    <x v="2450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x v="2452"/>
    <x v="2451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x v="2453"/>
    <x v="2452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x v="2454"/>
    <x v="2453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x v="2455"/>
    <x v="2454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x v="2456"/>
    <x v="2455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x v="2457"/>
    <x v="2456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x v="2458"/>
    <x v="2457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x v="2459"/>
    <x v="2458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x v="2460"/>
    <x v="2459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x v="2461"/>
    <x v="2460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x v="2462"/>
    <x v="2461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x v="2463"/>
    <x v="2462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x v="2464"/>
    <x v="2463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x v="2465"/>
    <x v="2464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x v="2466"/>
    <x v="2465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x v="2467"/>
    <x v="2466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x v="2468"/>
    <x v="2467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x v="2469"/>
    <x v="2468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x v="2470"/>
    <x v="2469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x v="2471"/>
    <x v="2470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x v="2472"/>
    <x v="2471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x v="2473"/>
    <x v="2472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x v="2474"/>
    <x v="2473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x v="2475"/>
    <x v="2474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x v="2476"/>
    <x v="2475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x v="2477"/>
    <x v="2476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x v="2478"/>
    <x v="2477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x v="2479"/>
    <x v="2478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x v="2480"/>
    <x v="2479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x v="2481"/>
    <x v="2480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x v="2482"/>
    <x v="2481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x v="2483"/>
    <x v="2482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x v="2484"/>
    <x v="2483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x v="2485"/>
    <x v="2484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x v="2486"/>
    <x v="2485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x v="2487"/>
    <x v="2486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x v="2488"/>
    <x v="2487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x v="2489"/>
    <x v="2488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x v="2490"/>
    <x v="2489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x v="2491"/>
    <x v="2490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x v="2492"/>
    <x v="2491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x v="2493"/>
    <x v="2492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x v="2494"/>
    <x v="2493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x v="2495"/>
    <x v="2494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x v="2496"/>
    <x v="2495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x v="2497"/>
    <x v="2496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x v="2498"/>
    <x v="2497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x v="2499"/>
    <x v="2498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x v="2500"/>
    <x v="2499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x v="2501"/>
    <x v="2500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x v="2502"/>
    <x v="2501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x v="2503"/>
    <x v="2502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x v="2504"/>
    <x v="2503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x v="2505"/>
    <x v="2504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x v="2506"/>
    <x v="2505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x v="2507"/>
    <x v="2506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x v="2508"/>
    <x v="2507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x v="2509"/>
    <x v="2508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x v="2510"/>
    <x v="2509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x v="2511"/>
    <x v="2510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x v="2512"/>
    <x v="2511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x v="2513"/>
    <x v="2512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x v="2514"/>
    <x v="2513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x v="2515"/>
    <x v="2514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x v="2516"/>
    <x v="2515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x v="2517"/>
    <x v="2516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x v="2518"/>
    <x v="2517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x v="2519"/>
    <x v="2518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x v="2520"/>
    <x v="2519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x v="2521"/>
    <x v="2520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x v="2522"/>
    <x v="2521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x v="2523"/>
    <x v="2522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x v="2524"/>
    <x v="2523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x v="2525"/>
    <x v="2524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x v="2526"/>
    <x v="2525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x v="2527"/>
    <x v="2526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x v="2528"/>
    <x v="2527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x v="2529"/>
    <x v="2528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x v="2530"/>
    <x v="2529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x v="2531"/>
    <x v="2530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x v="2532"/>
    <x v="2531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x v="2533"/>
    <x v="2532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x v="2534"/>
    <x v="2533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x v="2535"/>
    <x v="2534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x v="2536"/>
    <x v="2535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x v="2537"/>
    <x v="2536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x v="2538"/>
    <x v="2537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x v="2539"/>
    <x v="2538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x v="2540"/>
    <x v="2539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x v="2541"/>
    <x v="2540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x v="2542"/>
    <x v="2541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x v="2543"/>
    <x v="2542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x v="2544"/>
    <x v="2543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x v="2545"/>
    <x v="2544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x v="2546"/>
    <x v="2545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x v="2547"/>
    <x v="2546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x v="2548"/>
    <x v="2547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x v="2549"/>
    <x v="2548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x v="2550"/>
    <x v="2549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x v="2551"/>
    <x v="2550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x v="2552"/>
    <x v="2551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x v="2553"/>
    <x v="2552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x v="2554"/>
    <x v="2553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x v="2555"/>
    <x v="2554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x v="2556"/>
    <x v="2555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x v="2557"/>
    <x v="2556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x v="2558"/>
    <x v="2557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x v="2559"/>
    <x v="2558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x v="2560"/>
    <x v="2559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x v="2561"/>
    <x v="2560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x v="2562"/>
    <x v="2561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x v="2563"/>
    <x v="2562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x v="2564"/>
    <x v="2563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x v="2565"/>
    <x v="2564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x v="2566"/>
    <x v="2565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x v="2567"/>
    <x v="2566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x v="2568"/>
    <x v="2567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x v="2569"/>
    <x v="2568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x v="2570"/>
    <x v="2569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x v="2571"/>
    <x v="2570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x v="2572"/>
    <x v="2571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x v="2573"/>
    <x v="2572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x v="2574"/>
    <x v="2573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x v="2575"/>
    <x v="2574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x v="2576"/>
    <x v="2575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x v="2577"/>
    <x v="2576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x v="2578"/>
    <x v="2577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x v="2579"/>
    <x v="2578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x v="2580"/>
    <x v="2579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x v="2581"/>
    <x v="2580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x v="2582"/>
    <x v="2581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x v="2583"/>
    <x v="2582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x v="2584"/>
    <x v="2583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x v="2585"/>
    <x v="2584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x v="2586"/>
    <x v="2585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x v="2587"/>
    <x v="2586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x v="2588"/>
    <x v="2587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x v="2589"/>
    <x v="2588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x v="2590"/>
    <x v="2589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x v="2591"/>
    <x v="2590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x v="2592"/>
    <x v="2591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x v="2593"/>
    <x v="2592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x v="2594"/>
    <x v="2593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x v="2595"/>
    <x v="2594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x v="2596"/>
    <x v="2595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x v="2597"/>
    <x v="2596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x v="2598"/>
    <x v="2597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x v="2599"/>
    <x v="2598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x v="2600"/>
    <x v="2599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x v="2601"/>
    <x v="2600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x v="2602"/>
    <x v="2601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x v="2603"/>
    <x v="2602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x v="2604"/>
    <x v="2603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x v="2605"/>
    <x v="2604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x v="2606"/>
    <x v="2605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x v="2607"/>
    <x v="2606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x v="2608"/>
    <x v="2607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x v="2609"/>
    <x v="2608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x v="2610"/>
    <x v="2609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x v="2611"/>
    <x v="2610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x v="2612"/>
    <x v="2611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x v="2613"/>
    <x v="2612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x v="2614"/>
    <x v="2613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x v="2615"/>
    <x v="2614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x v="2616"/>
    <x v="2615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x v="2617"/>
    <x v="2616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x v="2618"/>
    <x v="2617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x v="2619"/>
    <x v="2618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x v="2620"/>
    <x v="2619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x v="2621"/>
    <x v="2620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x v="2622"/>
    <x v="2621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x v="2623"/>
    <x v="2622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x v="2624"/>
    <x v="2623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x v="2625"/>
    <x v="2624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x v="2626"/>
    <x v="2625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x v="2627"/>
    <x v="2626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x v="2628"/>
    <x v="2627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x v="2629"/>
    <x v="2628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x v="2630"/>
    <x v="2629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x v="2631"/>
    <x v="2630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x v="2632"/>
    <x v="2631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x v="2633"/>
    <x v="2632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x v="2634"/>
    <x v="2633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x v="2635"/>
    <x v="2634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x v="2636"/>
    <x v="2635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x v="2637"/>
    <x v="2636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x v="2638"/>
    <x v="2637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x v="2639"/>
    <x v="2638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x v="2640"/>
    <x v="2639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x v="2641"/>
    <x v="2640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x v="2642"/>
    <x v="2641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x v="2643"/>
    <x v="2642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x v="2644"/>
    <x v="2643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x v="2645"/>
    <x v="2644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x v="2646"/>
    <x v="2645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x v="2647"/>
    <x v="2646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x v="2648"/>
    <x v="2647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x v="2649"/>
    <x v="2648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x v="2650"/>
    <x v="2649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x v="2651"/>
    <x v="2650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x v="2652"/>
    <x v="2651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x v="2653"/>
    <x v="2652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x v="2654"/>
    <x v="2653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x v="2655"/>
    <x v="2654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x v="2656"/>
    <x v="2655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x v="2657"/>
    <x v="2656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x v="2658"/>
    <x v="2657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x v="2659"/>
    <x v="2658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x v="2660"/>
    <x v="2659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x v="2661"/>
    <x v="2660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x v="2662"/>
    <x v="2661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x v="2663"/>
    <x v="2662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x v="2486"/>
    <x v="2663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x v="2664"/>
    <x v="2664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x v="2665"/>
    <x v="2665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x v="2666"/>
    <x v="2666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x v="2667"/>
    <x v="2667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x v="2668"/>
    <x v="2668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x v="2669"/>
    <x v="2669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x v="2670"/>
    <x v="2670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x v="2671"/>
    <x v="2671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x v="2672"/>
    <x v="2672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x v="2673"/>
    <x v="2673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x v="2674"/>
    <x v="2674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x v="2675"/>
    <x v="2675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x v="2676"/>
    <x v="2676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x v="2677"/>
    <x v="2677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x v="2678"/>
    <x v="2678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x v="2679"/>
    <x v="2679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x v="2680"/>
    <x v="2680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x v="2681"/>
    <x v="2681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x v="2682"/>
    <x v="2682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x v="2683"/>
    <x v="2683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x v="2684"/>
    <x v="2684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x v="2685"/>
    <x v="2685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x v="2686"/>
    <x v="2686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x v="2687"/>
    <x v="2687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x v="2688"/>
    <x v="2688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x v="2689"/>
    <x v="2689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x v="2690"/>
    <x v="2690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x v="2691"/>
    <x v="2691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x v="2692"/>
    <x v="2692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x v="2693"/>
    <x v="2693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x v="2694"/>
    <x v="2694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x v="2695"/>
    <x v="2695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x v="2696"/>
    <x v="2696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x v="2697"/>
    <x v="2697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x v="2698"/>
    <x v="2698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x v="2699"/>
    <x v="2699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x v="2700"/>
    <x v="2700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x v="2701"/>
    <x v="2701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x v="2702"/>
    <x v="2702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x v="2703"/>
    <x v="2703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x v="2704"/>
    <x v="2704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x v="2705"/>
    <x v="2705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x v="2706"/>
    <x v="2706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x v="2707"/>
    <x v="2707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x v="2708"/>
    <x v="2708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x v="2709"/>
    <x v="2709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x v="2710"/>
    <x v="2710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x v="2711"/>
    <x v="2711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x v="2712"/>
    <x v="2712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x v="2713"/>
    <x v="2713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x v="2714"/>
    <x v="2714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x v="2715"/>
    <x v="2715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x v="2716"/>
    <x v="2716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x v="2717"/>
    <x v="2717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x v="2718"/>
    <x v="2718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x v="2719"/>
    <x v="2719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x v="2720"/>
    <x v="2720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x v="2721"/>
    <x v="2721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x v="2722"/>
    <x v="2722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x v="2723"/>
    <x v="2723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x v="2724"/>
    <x v="2724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x v="2725"/>
    <x v="2725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x v="2726"/>
    <x v="2726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x v="2727"/>
    <x v="2727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x v="2728"/>
    <x v="2728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x v="2729"/>
    <x v="2729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x v="2730"/>
    <x v="2730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x v="2731"/>
    <x v="2731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x v="2732"/>
    <x v="2732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x v="2733"/>
    <x v="2733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x v="2734"/>
    <x v="2734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x v="2735"/>
    <x v="2735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x v="2736"/>
    <x v="2736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x v="2737"/>
    <x v="2737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x v="2738"/>
    <x v="2738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x v="2739"/>
    <x v="2739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x v="2740"/>
    <x v="2740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x v="2741"/>
    <x v="2741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x v="2742"/>
    <x v="2742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x v="2743"/>
    <x v="2743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x v="2744"/>
    <x v="2744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x v="2745"/>
    <x v="2745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x v="2746"/>
    <x v="2746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x v="2747"/>
    <x v="2747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x v="2748"/>
    <x v="2748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x v="2749"/>
    <x v="2749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x v="2750"/>
    <x v="2750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x v="2751"/>
    <x v="2751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x v="2752"/>
    <x v="2752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x v="2753"/>
    <x v="2753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x v="2754"/>
    <x v="2754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x v="2755"/>
    <x v="2755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x v="2756"/>
    <x v="2756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x v="2757"/>
    <x v="2757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x v="2758"/>
    <x v="2758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x v="2759"/>
    <x v="2759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x v="2760"/>
    <x v="2760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x v="2761"/>
    <x v="2761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x v="2762"/>
    <x v="2762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x v="2763"/>
    <x v="2763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x v="2764"/>
    <x v="2764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x v="2765"/>
    <x v="2765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x v="2766"/>
    <x v="2766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x v="2767"/>
    <x v="2767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x v="2768"/>
    <x v="2768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x v="2769"/>
    <x v="2769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x v="2770"/>
    <x v="2770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x v="2771"/>
    <x v="2771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x v="2772"/>
    <x v="2772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x v="2773"/>
    <x v="2773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x v="2774"/>
    <x v="2774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x v="2775"/>
    <x v="2775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x v="2776"/>
    <x v="2776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x v="2777"/>
    <x v="2777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x v="2778"/>
    <x v="2778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x v="2779"/>
    <x v="2779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x v="2780"/>
    <x v="2780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x v="2781"/>
    <x v="2781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x v="2782"/>
    <x v="2782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x v="2783"/>
    <x v="2783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x v="2784"/>
    <x v="2784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x v="2785"/>
    <x v="2785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x v="2786"/>
    <x v="2786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x v="2787"/>
    <x v="2787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x v="2788"/>
    <x v="2788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x v="2789"/>
    <x v="2789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x v="2790"/>
    <x v="2790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x v="2791"/>
    <x v="2791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x v="2792"/>
    <x v="2792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x v="2793"/>
    <x v="2793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x v="2794"/>
    <x v="2794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x v="2795"/>
    <x v="2795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x v="2796"/>
    <x v="2796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x v="2797"/>
    <x v="2797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x v="2798"/>
    <x v="2798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x v="2799"/>
    <x v="2799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x v="2800"/>
    <x v="2800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x v="2801"/>
    <x v="2801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x v="2802"/>
    <x v="2802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x v="2803"/>
    <x v="2803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x v="2804"/>
    <x v="2804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x v="2805"/>
    <x v="2805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x v="2806"/>
    <x v="2806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x v="2807"/>
    <x v="2807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x v="2808"/>
    <x v="2808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x v="2809"/>
    <x v="2809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x v="2810"/>
    <x v="2810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x v="2811"/>
    <x v="2811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x v="2812"/>
    <x v="2812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x v="2813"/>
    <x v="2813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x v="2814"/>
    <x v="2814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x v="2815"/>
    <x v="2815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x v="2816"/>
    <x v="2816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x v="2817"/>
    <x v="2817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x v="2818"/>
    <x v="2818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x v="2819"/>
    <x v="2819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x v="2820"/>
    <x v="2820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x v="2821"/>
    <x v="2821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x v="2822"/>
    <x v="2822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x v="2823"/>
    <x v="2823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x v="2824"/>
    <x v="2824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x v="2825"/>
    <x v="2825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x v="2826"/>
    <x v="2826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x v="2827"/>
    <x v="2827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x v="2828"/>
    <x v="2828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x v="2829"/>
    <x v="2829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x v="2830"/>
    <x v="2830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x v="2831"/>
    <x v="2831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x v="2832"/>
    <x v="2832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x v="2833"/>
    <x v="2833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x v="2834"/>
    <x v="2834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x v="2835"/>
    <x v="2835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x v="2836"/>
    <x v="2836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x v="2837"/>
    <x v="2837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x v="2838"/>
    <x v="2838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x v="2839"/>
    <x v="2839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x v="2840"/>
    <x v="2840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x v="2841"/>
    <x v="2841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x v="2842"/>
    <x v="2842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x v="2843"/>
    <x v="2843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x v="2844"/>
    <x v="2844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x v="2845"/>
    <x v="2845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x v="2846"/>
    <x v="2846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x v="2847"/>
    <x v="2847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x v="2848"/>
    <x v="2848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x v="2849"/>
    <x v="2849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x v="2850"/>
    <x v="2850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x v="2851"/>
    <x v="2851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x v="2852"/>
    <x v="2852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x v="2853"/>
    <x v="2853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x v="2854"/>
    <x v="2854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x v="2855"/>
    <x v="2855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x v="2856"/>
    <x v="2856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x v="2857"/>
    <x v="2857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x v="2858"/>
    <x v="2858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x v="2859"/>
    <x v="2859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x v="2860"/>
    <x v="2860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x v="2861"/>
    <x v="2861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x v="2862"/>
    <x v="2862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x v="2863"/>
    <x v="2863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x v="2864"/>
    <x v="2864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x v="2865"/>
    <x v="2865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x v="2866"/>
    <x v="2866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x v="2867"/>
    <x v="2867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x v="2868"/>
    <x v="2868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x v="2869"/>
    <x v="2869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x v="2870"/>
    <x v="2870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x v="2871"/>
    <x v="2871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x v="2872"/>
    <x v="2872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x v="2873"/>
    <x v="2873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x v="2874"/>
    <x v="2874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x v="2875"/>
    <x v="2875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x v="2876"/>
    <x v="2876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x v="2877"/>
    <x v="2877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x v="2878"/>
    <x v="2878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x v="2879"/>
    <x v="2879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x v="2880"/>
    <x v="2880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x v="2881"/>
    <x v="2881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x v="2882"/>
    <x v="2882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x v="2883"/>
    <x v="2883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x v="2884"/>
    <x v="2884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x v="2885"/>
    <x v="2885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x v="2886"/>
    <x v="2886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x v="2887"/>
    <x v="2887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x v="2888"/>
    <x v="2888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x v="2889"/>
    <x v="2889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x v="2890"/>
    <x v="2890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x v="2891"/>
    <x v="2891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x v="2892"/>
    <x v="2892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x v="2893"/>
    <x v="2893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x v="2894"/>
    <x v="2894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x v="2895"/>
    <x v="2895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x v="2896"/>
    <x v="2896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x v="2897"/>
    <x v="2897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x v="2898"/>
    <x v="2898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x v="2899"/>
    <x v="2899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x v="2900"/>
    <x v="2900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x v="2901"/>
    <x v="2901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x v="2902"/>
    <x v="2902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x v="2903"/>
    <x v="2903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x v="2904"/>
    <x v="2904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x v="2905"/>
    <x v="2905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x v="2906"/>
    <x v="2906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x v="2907"/>
    <x v="2907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x v="2908"/>
    <x v="2908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x v="2909"/>
    <x v="2909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x v="2910"/>
    <x v="2910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x v="2911"/>
    <x v="2911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x v="2912"/>
    <x v="2912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x v="2913"/>
    <x v="2913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x v="2914"/>
    <x v="2914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x v="2915"/>
    <x v="2915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x v="2916"/>
    <x v="2916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x v="2917"/>
    <x v="2917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x v="2918"/>
    <x v="2918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x v="2919"/>
    <x v="2919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x v="2920"/>
    <x v="2920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x v="2921"/>
    <x v="2921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x v="2922"/>
    <x v="2922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x v="2923"/>
    <x v="2923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x v="2924"/>
    <x v="2924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x v="2925"/>
    <x v="2925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x v="2926"/>
    <x v="2926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x v="2927"/>
    <x v="2927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x v="2928"/>
    <x v="2928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x v="2929"/>
    <x v="2929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x v="2930"/>
    <x v="2930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x v="2931"/>
    <x v="2931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x v="2932"/>
    <x v="2932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x v="2933"/>
    <x v="2933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x v="2934"/>
    <x v="2934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x v="2935"/>
    <x v="2935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x v="2936"/>
    <x v="2936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x v="2937"/>
    <x v="2937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x v="2938"/>
    <x v="2938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x v="2939"/>
    <x v="2939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x v="2940"/>
    <x v="2940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x v="2941"/>
    <x v="2941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x v="2942"/>
    <x v="2942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x v="2943"/>
    <x v="2943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x v="2944"/>
    <x v="2944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x v="2945"/>
    <x v="2945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x v="2946"/>
    <x v="2946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x v="2947"/>
    <x v="2947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x v="2948"/>
    <x v="2948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x v="2949"/>
    <x v="2949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x v="2950"/>
    <x v="2950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x v="2951"/>
    <x v="2951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x v="2952"/>
    <x v="2952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x v="2953"/>
    <x v="2953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x v="2954"/>
    <x v="2954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x v="2955"/>
    <x v="2955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x v="2956"/>
    <x v="2956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x v="2957"/>
    <x v="2957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x v="2958"/>
    <x v="2958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x v="2959"/>
    <x v="2959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x v="2960"/>
    <x v="2960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x v="2961"/>
    <x v="2961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x v="2962"/>
    <x v="2962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x v="2963"/>
    <x v="2963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x v="2964"/>
    <x v="2964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x v="2965"/>
    <x v="2965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x v="2966"/>
    <x v="2966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x v="2967"/>
    <x v="2967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x v="2968"/>
    <x v="2968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x v="2969"/>
    <x v="2969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x v="2970"/>
    <x v="2970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x v="2971"/>
    <x v="2971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x v="2972"/>
    <x v="2972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x v="2973"/>
    <x v="2973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x v="2974"/>
    <x v="2974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x v="2975"/>
    <x v="2975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x v="2976"/>
    <x v="2976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x v="2977"/>
    <x v="2977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x v="2978"/>
    <x v="2978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x v="2979"/>
    <x v="2979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x v="2980"/>
    <x v="2980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x v="2981"/>
    <x v="2981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x v="2982"/>
    <x v="2982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x v="2983"/>
    <x v="2983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x v="2984"/>
    <x v="2984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x v="2985"/>
    <x v="2985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x v="2986"/>
    <x v="2986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x v="2987"/>
    <x v="2987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x v="2988"/>
    <x v="2988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x v="2989"/>
    <x v="2989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x v="2990"/>
    <x v="2990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x v="2991"/>
    <x v="2991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x v="2992"/>
    <x v="2992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x v="2993"/>
    <x v="2993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x v="2994"/>
    <x v="2994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x v="2995"/>
    <x v="2995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x v="2996"/>
    <x v="2996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x v="2997"/>
    <x v="2997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x v="2998"/>
    <x v="2998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x v="2999"/>
    <x v="2999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x v="3000"/>
    <x v="3000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x v="3001"/>
    <x v="3001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x v="3002"/>
    <x v="3002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x v="3003"/>
    <x v="3003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x v="3004"/>
    <x v="3004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x v="3005"/>
    <x v="3005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x v="3006"/>
    <x v="3006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x v="3007"/>
    <x v="3007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x v="3008"/>
    <x v="3008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x v="3009"/>
    <x v="3009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x v="3010"/>
    <x v="3010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x v="3011"/>
    <x v="3011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x v="3012"/>
    <x v="3012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x v="3013"/>
    <x v="3013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x v="3014"/>
    <x v="3014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x v="3015"/>
    <x v="3015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x v="3016"/>
    <x v="3016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x v="3017"/>
    <x v="3017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x v="3018"/>
    <x v="3018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x v="3019"/>
    <x v="3019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x v="3020"/>
    <x v="3020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x v="3021"/>
    <x v="3021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x v="3022"/>
    <x v="3022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x v="3023"/>
    <x v="3023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x v="1768"/>
    <x v="3024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x v="3024"/>
    <x v="3025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x v="3025"/>
    <x v="3026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x v="3026"/>
    <x v="3027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x v="3027"/>
    <x v="3028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x v="3028"/>
    <x v="3029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x v="3029"/>
    <x v="3030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x v="3030"/>
    <x v="3031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x v="3031"/>
    <x v="3032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x v="3032"/>
    <x v="3033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x v="3033"/>
    <x v="3034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x v="3034"/>
    <x v="3035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x v="3035"/>
    <x v="3036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x v="3036"/>
    <x v="3037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x v="3037"/>
    <x v="3038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x v="3038"/>
    <x v="3039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x v="3039"/>
    <x v="3040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x v="3040"/>
    <x v="3041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x v="3041"/>
    <x v="3042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x v="3042"/>
    <x v="3043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x v="3043"/>
    <x v="3044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x v="3044"/>
    <x v="3045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x v="3045"/>
    <x v="3046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x v="3046"/>
    <x v="3047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x v="3047"/>
    <x v="3048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x v="3048"/>
    <x v="3049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x v="3049"/>
    <x v="3050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x v="3050"/>
    <x v="3051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x v="3051"/>
    <x v="3052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x v="3052"/>
    <x v="3053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x v="3053"/>
    <x v="3054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x v="3054"/>
    <x v="3055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x v="3055"/>
    <x v="3056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x v="3056"/>
    <x v="3057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x v="3057"/>
    <x v="3058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x v="3058"/>
    <x v="3059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x v="3059"/>
    <x v="2962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x v="3060"/>
    <x v="3060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x v="3061"/>
    <x v="3061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x v="3062"/>
    <x v="3062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x v="3063"/>
    <x v="3063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x v="3064"/>
    <x v="3064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x v="3065"/>
    <x v="3065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x v="3066"/>
    <x v="3066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x v="3067"/>
    <x v="3067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x v="3068"/>
    <x v="3068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x v="3069"/>
    <x v="3069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x v="3070"/>
    <x v="3070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x v="3071"/>
    <x v="3071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x v="3072"/>
    <x v="3072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x v="3073"/>
    <x v="3073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x v="3074"/>
    <x v="3074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x v="3075"/>
    <x v="3075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x v="3076"/>
    <x v="3076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x v="3077"/>
    <x v="3077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x v="3078"/>
    <x v="3078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x v="3079"/>
    <x v="3079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x v="3080"/>
    <x v="3080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x v="3081"/>
    <x v="3081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x v="3082"/>
    <x v="3082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x v="3083"/>
    <x v="3083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x v="3084"/>
    <x v="3084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x v="3085"/>
    <x v="3085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x v="3086"/>
    <x v="3086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x v="3087"/>
    <x v="3087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x v="3088"/>
    <x v="3088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x v="3089"/>
    <x v="3089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x v="3090"/>
    <x v="3090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x v="3091"/>
    <x v="3091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x v="3092"/>
    <x v="3092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x v="3093"/>
    <x v="3093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x v="3094"/>
    <x v="3094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x v="3095"/>
    <x v="3095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x v="3096"/>
    <x v="3096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x v="3097"/>
    <x v="3097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x v="3098"/>
    <x v="3098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x v="3099"/>
    <x v="3099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x v="3100"/>
    <x v="3100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x v="3101"/>
    <x v="3101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x v="3102"/>
    <x v="3102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x v="3103"/>
    <x v="3103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x v="3104"/>
    <x v="3104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x v="3105"/>
    <x v="3105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x v="3106"/>
    <x v="3106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x v="3107"/>
    <x v="3107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x v="3108"/>
    <x v="3108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x v="3109"/>
    <x v="3109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x v="3110"/>
    <x v="3110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x v="3111"/>
    <x v="3111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x v="3112"/>
    <x v="3112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x v="3113"/>
    <x v="3113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x v="3114"/>
    <x v="3114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x v="3115"/>
    <x v="3115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x v="3116"/>
    <x v="3116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x v="3117"/>
    <x v="3117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x v="3118"/>
    <x v="3118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x v="3119"/>
    <x v="3119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x v="3120"/>
    <x v="3120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x v="3121"/>
    <x v="3121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x v="3122"/>
    <x v="3122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x v="3123"/>
    <x v="3123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x v="3124"/>
    <x v="3124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x v="3125"/>
    <x v="3125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x v="3126"/>
    <x v="3126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x v="3127"/>
    <x v="3127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x v="3128"/>
    <x v="3128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x v="3129"/>
    <x v="3129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x v="3130"/>
    <x v="3130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x v="3131"/>
    <x v="3131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x v="3132"/>
    <x v="3132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x v="3133"/>
    <x v="3133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x v="3134"/>
    <x v="3134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x v="3135"/>
    <x v="3135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x v="3136"/>
    <x v="3136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x v="3137"/>
    <x v="3137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x v="3138"/>
    <x v="3138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x v="3139"/>
    <x v="3139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x v="3140"/>
    <x v="3140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x v="3141"/>
    <x v="3141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x v="3142"/>
    <x v="3142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x v="3143"/>
    <x v="3143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x v="3144"/>
    <x v="3144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x v="3145"/>
    <x v="3145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x v="3146"/>
    <x v="3146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x v="3147"/>
    <x v="3147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x v="3148"/>
    <x v="3148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x v="3149"/>
    <x v="3149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x v="3150"/>
    <x v="3150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x v="3151"/>
    <x v="3151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x v="3152"/>
    <x v="3152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x v="3153"/>
    <x v="3153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x v="3154"/>
    <x v="3154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x v="3155"/>
    <x v="3155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x v="3156"/>
    <x v="3156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x v="3157"/>
    <x v="3157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x v="3158"/>
    <x v="3158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x v="3159"/>
    <x v="3159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x v="3160"/>
    <x v="3160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x v="3161"/>
    <x v="3161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x v="3162"/>
    <x v="3162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x v="3163"/>
    <x v="3163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x v="3164"/>
    <x v="3164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x v="3165"/>
    <x v="3165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x v="3166"/>
    <x v="3166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x v="3167"/>
    <x v="3167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x v="3168"/>
    <x v="3168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x v="3169"/>
    <x v="3169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x v="3170"/>
    <x v="3170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x v="3171"/>
    <x v="3171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x v="3172"/>
    <x v="3172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x v="3173"/>
    <x v="3173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x v="3174"/>
    <x v="3174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x v="3175"/>
    <x v="3175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x v="3176"/>
    <x v="3176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x v="3177"/>
    <x v="3177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x v="3178"/>
    <x v="3178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x v="3179"/>
    <x v="3179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x v="3180"/>
    <x v="3180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x v="3181"/>
    <x v="3181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x v="3182"/>
    <x v="3182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x v="3183"/>
    <x v="3183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x v="3184"/>
    <x v="3184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x v="3185"/>
    <x v="3185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x v="3186"/>
    <x v="3186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x v="3187"/>
    <x v="3187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x v="3188"/>
    <x v="3188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x v="3189"/>
    <x v="3189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x v="3190"/>
    <x v="3190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x v="3191"/>
    <x v="3191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x v="3192"/>
    <x v="3192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x v="3193"/>
    <x v="3193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x v="3194"/>
    <x v="3194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x v="3195"/>
    <x v="3195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x v="3196"/>
    <x v="3196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x v="3197"/>
    <x v="3197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x v="3198"/>
    <x v="3198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x v="3199"/>
    <x v="3199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x v="3200"/>
    <x v="3200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x v="3201"/>
    <x v="3201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x v="3202"/>
    <x v="3202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x v="3203"/>
    <x v="3203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x v="3204"/>
    <x v="3204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x v="3205"/>
    <x v="3205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x v="3206"/>
    <x v="3206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x v="3207"/>
    <x v="3207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x v="3208"/>
    <x v="3208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x v="3209"/>
    <x v="3209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x v="3210"/>
    <x v="3210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x v="3211"/>
    <x v="3211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x v="3212"/>
    <x v="3212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x v="3213"/>
    <x v="3213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x v="3214"/>
    <x v="3214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x v="3215"/>
    <x v="3215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x v="3216"/>
    <x v="3216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x v="3217"/>
    <x v="3217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x v="3218"/>
    <x v="3218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x v="3219"/>
    <x v="3219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x v="3220"/>
    <x v="3220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x v="3221"/>
    <x v="3221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x v="3222"/>
    <x v="3222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x v="3223"/>
    <x v="3223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x v="3224"/>
    <x v="3224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x v="3225"/>
    <x v="3225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x v="3226"/>
    <x v="3226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x v="3227"/>
    <x v="3227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x v="3228"/>
    <x v="3228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x v="3229"/>
    <x v="3229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x v="3230"/>
    <x v="3230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x v="3231"/>
    <x v="3231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x v="3232"/>
    <x v="3232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x v="3233"/>
    <x v="3233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x v="3234"/>
    <x v="3234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x v="3235"/>
    <x v="323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x v="3236"/>
    <x v="3236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x v="3237"/>
    <x v="3237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x v="3238"/>
    <x v="3238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x v="3239"/>
    <x v="3239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x v="3240"/>
    <x v="3240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x v="3241"/>
    <x v="3241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x v="3242"/>
    <x v="3242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x v="3243"/>
    <x v="3243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x v="3244"/>
    <x v="3244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x v="3245"/>
    <x v="3245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x v="3246"/>
    <x v="3246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x v="3247"/>
    <x v="3247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x v="3248"/>
    <x v="3248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x v="3249"/>
    <x v="3249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x v="3250"/>
    <x v="3250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x v="3251"/>
    <x v="3251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x v="3252"/>
    <x v="3252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x v="3253"/>
    <x v="3253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x v="3254"/>
    <x v="3254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x v="3255"/>
    <x v="3255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x v="3256"/>
    <x v="3256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x v="3257"/>
    <x v="3257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x v="3258"/>
    <x v="3258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x v="3259"/>
    <x v="3259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x v="3260"/>
    <x v="3260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x v="3261"/>
    <x v="3261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x v="3262"/>
    <x v="3262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x v="3263"/>
    <x v="3263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x v="3264"/>
    <x v="3264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x v="3265"/>
    <x v="3265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x v="3266"/>
    <x v="3266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x v="3267"/>
    <x v="3267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x v="3268"/>
    <x v="3268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x v="3269"/>
    <x v="3269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x v="3270"/>
    <x v="3270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x v="3271"/>
    <x v="3271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x v="3272"/>
    <x v="3272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x v="3273"/>
    <x v="3273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x v="3274"/>
    <x v="3274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x v="3275"/>
    <x v="3275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x v="3276"/>
    <x v="3276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x v="3277"/>
    <x v="3277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x v="3278"/>
    <x v="3278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x v="3279"/>
    <x v="3279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x v="3280"/>
    <x v="3280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x v="3281"/>
    <x v="3281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x v="3282"/>
    <x v="3282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x v="3283"/>
    <x v="3283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x v="3284"/>
    <x v="3284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x v="3285"/>
    <x v="3285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x v="3286"/>
    <x v="3286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x v="3287"/>
    <x v="3287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x v="3288"/>
    <x v="3288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x v="3289"/>
    <x v="3289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x v="3290"/>
    <x v="3290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x v="3291"/>
    <x v="3291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x v="3292"/>
    <x v="3292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x v="3293"/>
    <x v="3293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x v="3294"/>
    <x v="3294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x v="3295"/>
    <x v="3295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x v="3296"/>
    <x v="3296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x v="3297"/>
    <x v="3297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x v="3298"/>
    <x v="3298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x v="3299"/>
    <x v="3299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x v="3300"/>
    <x v="3300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x v="3301"/>
    <x v="3301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x v="3302"/>
    <x v="3302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x v="3303"/>
    <x v="3303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x v="3304"/>
    <x v="3304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x v="3305"/>
    <x v="3305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x v="3306"/>
    <x v="3306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x v="3307"/>
    <x v="3307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x v="3308"/>
    <x v="3308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x v="3309"/>
    <x v="3309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x v="3310"/>
    <x v="3310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x v="3311"/>
    <x v="3311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x v="3312"/>
    <x v="3312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x v="3313"/>
    <x v="3313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x v="3314"/>
    <x v="3314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x v="3315"/>
    <x v="3315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x v="3316"/>
    <x v="3316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x v="3317"/>
    <x v="3317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x v="3318"/>
    <x v="3318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x v="3319"/>
    <x v="3319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x v="3320"/>
    <x v="3320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x v="3321"/>
    <x v="3321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x v="3322"/>
    <x v="3322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x v="3323"/>
    <x v="3323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x v="3324"/>
    <x v="3324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x v="3325"/>
    <x v="3325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x v="3326"/>
    <x v="3326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x v="3327"/>
    <x v="3327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x v="3328"/>
    <x v="3328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x v="3329"/>
    <x v="3329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x v="3330"/>
    <x v="3330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x v="3331"/>
    <x v="3331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x v="3332"/>
    <x v="3332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x v="3333"/>
    <x v="3333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x v="3334"/>
    <x v="3334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x v="3335"/>
    <x v="3335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x v="3336"/>
    <x v="3336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x v="3337"/>
    <x v="3337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x v="3338"/>
    <x v="3338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x v="3339"/>
    <x v="3339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x v="3340"/>
    <x v="3340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x v="3341"/>
    <x v="3341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x v="3342"/>
    <x v="3342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x v="3343"/>
    <x v="3343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x v="3344"/>
    <x v="3344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x v="3345"/>
    <x v="3345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x v="3346"/>
    <x v="3346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x v="3347"/>
    <x v="3347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x v="3348"/>
    <x v="3348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x v="3349"/>
    <x v="3349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x v="3350"/>
    <x v="3350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x v="3351"/>
    <x v="3351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x v="3352"/>
    <x v="3352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x v="3353"/>
    <x v="3353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x v="3354"/>
    <x v="3354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x v="3355"/>
    <x v="3355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x v="3356"/>
    <x v="3356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x v="3357"/>
    <x v="3357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x v="3358"/>
    <x v="3358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x v="3359"/>
    <x v="3359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x v="3360"/>
    <x v="3360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x v="3361"/>
    <x v="3361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x v="3362"/>
    <x v="3362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x v="3363"/>
    <x v="3363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x v="3364"/>
    <x v="3364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x v="3365"/>
    <x v="3365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x v="3366"/>
    <x v="3366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x v="3367"/>
    <x v="3367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x v="3368"/>
    <x v="3368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x v="3369"/>
    <x v="3369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x v="3370"/>
    <x v="3370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x v="3371"/>
    <x v="3371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x v="3372"/>
    <x v="3372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x v="3373"/>
    <x v="3373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x v="3374"/>
    <x v="3374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x v="3375"/>
    <x v="3375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x v="3376"/>
    <x v="3376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x v="3377"/>
    <x v="3377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x v="3378"/>
    <x v="3378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x v="3379"/>
    <x v="3379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x v="3380"/>
    <x v="3380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x v="3381"/>
    <x v="3381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x v="3382"/>
    <x v="3382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x v="3383"/>
    <x v="3383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x v="3384"/>
    <x v="3384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x v="3385"/>
    <x v="3385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x v="3386"/>
    <x v="3386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x v="3387"/>
    <x v="3387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x v="3388"/>
    <x v="3388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x v="3389"/>
    <x v="3389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x v="3390"/>
    <x v="3390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x v="3391"/>
    <x v="3391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x v="3392"/>
    <x v="3392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x v="3393"/>
    <x v="3393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x v="3394"/>
    <x v="3394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x v="3395"/>
    <x v="3395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x v="3396"/>
    <x v="3396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x v="3397"/>
    <x v="3397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x v="3398"/>
    <x v="3398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x v="3399"/>
    <x v="3399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x v="3400"/>
    <x v="3400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x v="3401"/>
    <x v="3401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x v="3402"/>
    <x v="3402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x v="3403"/>
    <x v="3403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x v="3404"/>
    <x v="3404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x v="3405"/>
    <x v="3405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x v="3406"/>
    <x v="3406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x v="3407"/>
    <x v="3407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x v="3408"/>
    <x v="3408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x v="3409"/>
    <x v="3409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x v="3410"/>
    <x v="3410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x v="3411"/>
    <x v="3411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x v="3412"/>
    <x v="3412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x v="3413"/>
    <x v="3413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x v="3414"/>
    <x v="3414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x v="3415"/>
    <x v="3415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x v="3416"/>
    <x v="3416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x v="3417"/>
    <x v="3417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x v="3418"/>
    <x v="3418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x v="3419"/>
    <x v="3419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x v="3420"/>
    <x v="3420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x v="3421"/>
    <x v="3421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x v="3422"/>
    <x v="3422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x v="3423"/>
    <x v="3423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x v="3424"/>
    <x v="3424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x v="3425"/>
    <x v="3425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x v="3426"/>
    <x v="3426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x v="3427"/>
    <x v="3427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x v="3428"/>
    <x v="3428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x v="3429"/>
    <x v="3429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x v="3430"/>
    <x v="3430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x v="3431"/>
    <x v="3431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x v="3432"/>
    <x v="3432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x v="3433"/>
    <x v="3433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x v="3434"/>
    <x v="3434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x v="3435"/>
    <x v="3435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x v="3436"/>
    <x v="3436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x v="3437"/>
    <x v="3437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x v="3438"/>
    <x v="3438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x v="3439"/>
    <x v="3439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x v="3440"/>
    <x v="3440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x v="3441"/>
    <x v="3441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x v="3442"/>
    <x v="3442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x v="3443"/>
    <x v="3443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x v="3444"/>
    <x v="3444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x v="3445"/>
    <x v="3445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x v="3446"/>
    <x v="3446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x v="3447"/>
    <x v="3447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x v="3448"/>
    <x v="3448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x v="3449"/>
    <x v="3449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x v="3450"/>
    <x v="3450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x v="3451"/>
    <x v="3451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x v="3452"/>
    <x v="3452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x v="3453"/>
    <x v="3453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x v="3454"/>
    <x v="3454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x v="3455"/>
    <x v="3455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x v="3456"/>
    <x v="3456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x v="3457"/>
    <x v="3457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x v="3458"/>
    <x v="3458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x v="3459"/>
    <x v="3459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x v="3460"/>
    <x v="3460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x v="3461"/>
    <x v="3461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x v="3462"/>
    <x v="3462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x v="3463"/>
    <x v="3463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x v="3464"/>
    <x v="3464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x v="3465"/>
    <x v="3465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x v="3466"/>
    <x v="3466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x v="3467"/>
    <x v="3467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x v="3468"/>
    <x v="3468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x v="3469"/>
    <x v="3469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x v="3470"/>
    <x v="3470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x v="3471"/>
    <x v="3471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x v="3472"/>
    <x v="3472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x v="3473"/>
    <x v="3473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x v="3474"/>
    <x v="3474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x v="3475"/>
    <x v="3475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x v="3476"/>
    <x v="3476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x v="3477"/>
    <x v="3477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x v="3478"/>
    <x v="3478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x v="3479"/>
    <x v="3479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x v="3480"/>
    <x v="3480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x v="3481"/>
    <x v="3481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x v="3482"/>
    <x v="3482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x v="3483"/>
    <x v="3483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x v="3484"/>
    <x v="3484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x v="3485"/>
    <x v="3485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x v="3486"/>
    <x v="3486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x v="3487"/>
    <x v="3487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x v="3488"/>
    <x v="3488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x v="3489"/>
    <x v="3489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x v="3490"/>
    <x v="3490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x v="3491"/>
    <x v="3491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x v="3492"/>
    <x v="3492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x v="3493"/>
    <x v="3493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x v="3494"/>
    <x v="3494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x v="3495"/>
    <x v="3495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x v="3496"/>
    <x v="3496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x v="3497"/>
    <x v="3497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x v="3498"/>
    <x v="3498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x v="3499"/>
    <x v="3499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x v="3500"/>
    <x v="3500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x v="3501"/>
    <x v="3501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x v="3502"/>
    <x v="3502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x v="3503"/>
    <x v="3503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x v="3504"/>
    <x v="3504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x v="3505"/>
    <x v="3505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x v="3506"/>
    <x v="3506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x v="3507"/>
    <x v="3507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x v="3508"/>
    <x v="3508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x v="3509"/>
    <x v="3509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x v="3510"/>
    <x v="3510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x v="3511"/>
    <x v="3511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x v="3512"/>
    <x v="3512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x v="3513"/>
    <x v="3513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x v="3514"/>
    <x v="3514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x v="3515"/>
    <x v="3515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x v="3516"/>
    <x v="3516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x v="3517"/>
    <x v="3517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x v="3518"/>
    <x v="3518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x v="3519"/>
    <x v="3519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x v="3520"/>
    <x v="3520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x v="3521"/>
    <x v="3521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x v="3522"/>
    <x v="3522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x v="3523"/>
    <x v="3523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x v="3524"/>
    <x v="3524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x v="3525"/>
    <x v="3525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x v="3526"/>
    <x v="3526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x v="3527"/>
    <x v="3527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x v="3528"/>
    <x v="3528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x v="3529"/>
    <x v="3529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x v="3530"/>
    <x v="3530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x v="3531"/>
    <x v="3531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x v="3532"/>
    <x v="3532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x v="3533"/>
    <x v="3533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x v="3534"/>
    <x v="3534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x v="3535"/>
    <x v="3535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x v="3536"/>
    <x v="3536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x v="3537"/>
    <x v="3537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x v="3538"/>
    <x v="3538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x v="3539"/>
    <x v="3539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x v="3540"/>
    <x v="3540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x v="3541"/>
    <x v="3541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x v="3542"/>
    <x v="3542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x v="3543"/>
    <x v="3543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x v="3544"/>
    <x v="3544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x v="3545"/>
    <x v="3545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x v="3546"/>
    <x v="3546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x v="3547"/>
    <x v="3547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x v="3548"/>
    <x v="3548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x v="3549"/>
    <x v="3549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x v="3550"/>
    <x v="3550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x v="3551"/>
    <x v="3551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x v="3552"/>
    <x v="3552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x v="3553"/>
    <x v="3553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x v="3554"/>
    <x v="3554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x v="3555"/>
    <x v="3555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x v="3556"/>
    <x v="3556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x v="3557"/>
    <x v="3557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x v="3558"/>
    <x v="3558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x v="3559"/>
    <x v="3559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x v="3560"/>
    <x v="3560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x v="3561"/>
    <x v="3561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x v="3562"/>
    <x v="3562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x v="3563"/>
    <x v="3563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x v="3564"/>
    <x v="3564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x v="3565"/>
    <x v="3565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x v="3566"/>
    <x v="3566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x v="3567"/>
    <x v="3567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x v="3568"/>
    <x v="3568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x v="3569"/>
    <x v="3569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x v="3570"/>
    <x v="3570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x v="3571"/>
    <x v="3571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x v="3572"/>
    <x v="3572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x v="3573"/>
    <x v="3573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x v="3574"/>
    <x v="3574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x v="3575"/>
    <x v="3575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x v="3576"/>
    <x v="3576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x v="3577"/>
    <x v="3577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x v="3578"/>
    <x v="3578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x v="3579"/>
    <x v="3579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x v="3580"/>
    <x v="3580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x v="3581"/>
    <x v="3581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x v="3582"/>
    <x v="3582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x v="3583"/>
    <x v="3583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x v="3584"/>
    <x v="3584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x v="3584"/>
    <x v="3585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x v="3585"/>
    <x v="3586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x v="3586"/>
    <x v="3587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x v="3587"/>
    <x v="3588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x v="3588"/>
    <x v="3589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x v="3589"/>
    <x v="3590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x v="3590"/>
    <x v="3591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x v="3591"/>
    <x v="3592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x v="3592"/>
    <x v="3593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x v="3593"/>
    <x v="3594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x v="3594"/>
    <x v="3595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x v="3595"/>
    <x v="3596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x v="3596"/>
    <x v="3597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x v="3597"/>
    <x v="3598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x v="3598"/>
    <x v="3599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x v="3599"/>
    <x v="3600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x v="3600"/>
    <x v="3601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x v="3601"/>
    <x v="3602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x v="3602"/>
    <x v="3603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x v="3603"/>
    <x v="3604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x v="3604"/>
    <x v="3605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x v="3605"/>
    <x v="3606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x v="3606"/>
    <x v="3607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x v="3607"/>
    <x v="3608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x v="3608"/>
    <x v="3609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x v="3609"/>
    <x v="3610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x v="3610"/>
    <x v="3611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x v="3611"/>
    <x v="3612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x v="3612"/>
    <x v="3613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x v="3613"/>
    <x v="3614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x v="3614"/>
    <x v="3615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x v="3615"/>
    <x v="3616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x v="3616"/>
    <x v="3617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x v="3617"/>
    <x v="3618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x v="3618"/>
    <x v="3619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x v="3619"/>
    <x v="3620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x v="3620"/>
    <x v="3621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x v="3621"/>
    <x v="3622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x v="3622"/>
    <x v="3623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x v="3623"/>
    <x v="3624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x v="3624"/>
    <x v="3625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x v="3625"/>
    <x v="3626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x v="3626"/>
    <x v="3627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x v="3627"/>
    <x v="3628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x v="3628"/>
    <x v="3629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x v="3629"/>
    <x v="3630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x v="3630"/>
    <x v="3631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x v="3631"/>
    <x v="3632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x v="3632"/>
    <x v="3633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x v="3633"/>
    <x v="3634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x v="3634"/>
    <x v="3635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x v="3635"/>
    <x v="3636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x v="3636"/>
    <x v="3637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x v="3637"/>
    <x v="3638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x v="3638"/>
    <x v="3639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x v="3639"/>
    <x v="3640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x v="3640"/>
    <x v="3641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x v="3641"/>
    <x v="3642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x v="3642"/>
    <x v="3643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x v="3643"/>
    <x v="3644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x v="3644"/>
    <x v="3645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x v="3645"/>
    <x v="3646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x v="3646"/>
    <x v="3647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x v="3647"/>
    <x v="3648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x v="3648"/>
    <x v="3649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x v="3649"/>
    <x v="3650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x v="3650"/>
    <x v="3651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x v="3651"/>
    <x v="3652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x v="3652"/>
    <x v="3653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x v="3653"/>
    <x v="3654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x v="3654"/>
    <x v="3655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x v="3655"/>
    <x v="3656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x v="3656"/>
    <x v="3657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x v="3657"/>
    <x v="3658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x v="3658"/>
    <x v="3659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x v="3659"/>
    <x v="3660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x v="3660"/>
    <x v="3661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x v="3661"/>
    <x v="3662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x v="3662"/>
    <x v="3663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x v="3663"/>
    <x v="3664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x v="3664"/>
    <x v="3665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x v="3665"/>
    <x v="3666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x v="3666"/>
    <x v="3667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x v="3667"/>
    <x v="3668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x v="3668"/>
    <x v="3669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x v="3669"/>
    <x v="3670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x v="3670"/>
    <x v="3671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x v="3671"/>
    <x v="3672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x v="3672"/>
    <x v="3673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x v="3673"/>
    <x v="3674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x v="3674"/>
    <x v="3675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x v="3675"/>
    <x v="3676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x v="3676"/>
    <x v="3677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x v="3677"/>
    <x v="3678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x v="3678"/>
    <x v="3679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x v="3679"/>
    <x v="3680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x v="3680"/>
    <x v="3681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x v="3681"/>
    <x v="3682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x v="3682"/>
    <x v="3629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x v="3683"/>
    <x v="3683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x v="3684"/>
    <x v="3684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x v="3685"/>
    <x v="3685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x v="3686"/>
    <x v="3686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x v="3687"/>
    <x v="3687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x v="3688"/>
    <x v="3688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x v="3689"/>
    <x v="3689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x v="3690"/>
    <x v="3690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x v="3691"/>
    <x v="3691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x v="3692"/>
    <x v="3692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x v="3693"/>
    <x v="3693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x v="3694"/>
    <x v="3694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x v="3695"/>
    <x v="3695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x v="3696"/>
    <x v="3696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x v="3697"/>
    <x v="3697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x v="3698"/>
    <x v="3698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x v="3699"/>
    <x v="3699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x v="3700"/>
    <x v="3700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x v="3701"/>
    <x v="3701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x v="3702"/>
    <x v="3702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x v="3703"/>
    <x v="3703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x v="3704"/>
    <x v="3704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x v="3705"/>
    <x v="3705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x v="3706"/>
    <x v="3706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x v="3707"/>
    <x v="3707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x v="3708"/>
    <x v="3708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x v="3709"/>
    <x v="3709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x v="3710"/>
    <x v="3710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x v="3711"/>
    <x v="3711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x v="3712"/>
    <x v="3712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x v="3713"/>
    <x v="3713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x v="3714"/>
    <x v="3714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x v="3715"/>
    <x v="3715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x v="3716"/>
    <x v="3716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x v="3717"/>
    <x v="3717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x v="3718"/>
    <x v="3718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x v="3719"/>
    <x v="3719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x v="3720"/>
    <x v="3720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x v="3721"/>
    <x v="3721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x v="3722"/>
    <x v="3722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x v="3723"/>
    <x v="3723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x v="3724"/>
    <x v="3724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x v="3725"/>
    <x v="3725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x v="3726"/>
    <x v="3726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x v="3727"/>
    <x v="3727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x v="3728"/>
    <x v="3728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x v="3729"/>
    <x v="3729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x v="3730"/>
    <x v="3730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x v="3731"/>
    <x v="3731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x v="3732"/>
    <x v="3732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x v="3733"/>
    <x v="3733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x v="3734"/>
    <x v="3734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x v="3735"/>
    <x v="3735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x v="3736"/>
    <x v="3736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x v="3737"/>
    <x v="3737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x v="3738"/>
    <x v="3738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x v="3739"/>
    <x v="3739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x v="3740"/>
    <x v="3740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x v="3741"/>
    <x v="3741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x v="3742"/>
    <x v="3742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x v="3743"/>
    <x v="3743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x v="3744"/>
    <x v="3744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x v="3745"/>
    <x v="3745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x v="3746"/>
    <x v="3746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x v="3747"/>
    <x v="3747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x v="3748"/>
    <x v="3748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x v="3749"/>
    <x v="3749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x v="3750"/>
    <x v="3750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x v="3751"/>
    <x v="3751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x v="3752"/>
    <x v="3752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x v="3753"/>
    <x v="3753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x v="3754"/>
    <x v="3754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x v="3755"/>
    <x v="3755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x v="3756"/>
    <x v="3756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x v="3757"/>
    <x v="3757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x v="3758"/>
    <x v="3758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x v="3759"/>
    <x v="3759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x v="3760"/>
    <x v="3760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x v="3761"/>
    <x v="3761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x v="3762"/>
    <x v="3762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x v="3763"/>
    <x v="3763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x v="3764"/>
    <x v="3764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x v="3765"/>
    <x v="3765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x v="3766"/>
    <x v="3766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x v="3767"/>
    <x v="3767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x v="3768"/>
    <x v="3768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x v="3769"/>
    <x v="3769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x v="3770"/>
    <x v="3770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x v="3771"/>
    <x v="3771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x v="3772"/>
    <x v="3772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x v="3773"/>
    <x v="3773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x v="3774"/>
    <x v="3774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x v="3775"/>
    <x v="3775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x v="3776"/>
    <x v="3776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x v="3777"/>
    <x v="3777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x v="3778"/>
    <x v="3778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x v="3779"/>
    <x v="3779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x v="3780"/>
    <x v="3780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x v="3781"/>
    <x v="3781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x v="3782"/>
    <x v="3782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x v="3783"/>
    <x v="3783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x v="3784"/>
    <x v="3784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x v="3785"/>
    <x v="3785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x v="3786"/>
    <x v="3786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x v="3787"/>
    <x v="3787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x v="3788"/>
    <x v="3788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x v="3789"/>
    <x v="3789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x v="3790"/>
    <x v="3790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x v="3791"/>
    <x v="3791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x v="3792"/>
    <x v="3792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x v="3793"/>
    <x v="3793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x v="3794"/>
    <x v="3794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x v="3795"/>
    <x v="3795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x v="3796"/>
    <x v="3796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x v="3797"/>
    <x v="3797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x v="3798"/>
    <x v="3798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x v="3799"/>
    <x v="3799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x v="3800"/>
    <x v="3800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x v="3801"/>
    <x v="3801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x v="3802"/>
    <x v="3802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x v="3803"/>
    <x v="3803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x v="3804"/>
    <x v="3804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x v="3805"/>
    <x v="3805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x v="3806"/>
    <x v="3806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x v="3807"/>
    <x v="3807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x v="3808"/>
    <x v="3808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x v="3809"/>
    <x v="3809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x v="3810"/>
    <x v="3810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x v="3811"/>
    <x v="3811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x v="3812"/>
    <x v="3812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x v="3813"/>
    <x v="3813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x v="3814"/>
    <x v="3814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x v="3815"/>
    <x v="3815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x v="3816"/>
    <x v="3816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x v="3817"/>
    <x v="3817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x v="3818"/>
    <x v="3818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x v="3819"/>
    <x v="3819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x v="3820"/>
    <x v="3820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x v="3821"/>
    <x v="3821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x v="3822"/>
    <x v="3822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x v="3823"/>
    <x v="3823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x v="3824"/>
    <x v="3824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x v="3825"/>
    <x v="3825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x v="3826"/>
    <x v="3826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x v="3827"/>
    <x v="3827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x v="3828"/>
    <x v="3828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x v="3829"/>
    <x v="3829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x v="3830"/>
    <x v="3830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x v="3831"/>
    <x v="3831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x v="3832"/>
    <x v="3832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x v="3833"/>
    <x v="3833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x v="3834"/>
    <x v="3834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x v="3835"/>
    <x v="3835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x v="3836"/>
    <x v="3836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x v="3837"/>
    <x v="3837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x v="3838"/>
    <x v="3838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x v="3839"/>
    <x v="3839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x v="3840"/>
    <x v="3840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x v="3841"/>
    <x v="3841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x v="3842"/>
    <x v="3842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x v="3843"/>
    <x v="3843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x v="3844"/>
    <x v="3844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x v="3845"/>
    <x v="3845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x v="3846"/>
    <x v="3846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x v="3847"/>
    <x v="3847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x v="3848"/>
    <x v="3848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x v="3849"/>
    <x v="3849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x v="3850"/>
    <x v="3850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x v="3851"/>
    <x v="3851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x v="3852"/>
    <x v="3852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x v="3853"/>
    <x v="3853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x v="3854"/>
    <x v="3854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x v="3855"/>
    <x v="3855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x v="3856"/>
    <x v="3856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x v="3857"/>
    <x v="3857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x v="3858"/>
    <x v="3858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x v="3859"/>
    <x v="3859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x v="3860"/>
    <x v="3860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x v="3861"/>
    <x v="3861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x v="3862"/>
    <x v="3862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x v="3863"/>
    <x v="3863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x v="3864"/>
    <x v="3864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x v="3865"/>
    <x v="3865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x v="3866"/>
    <x v="3866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x v="3867"/>
    <x v="3867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x v="3868"/>
    <x v="3868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x v="3869"/>
    <x v="3869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x v="3870"/>
    <x v="3870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x v="3871"/>
    <x v="3871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x v="3872"/>
    <x v="3872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x v="3873"/>
    <x v="3873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x v="3874"/>
    <x v="3874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x v="3875"/>
    <x v="3875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x v="3876"/>
    <x v="3876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x v="3877"/>
    <x v="3877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x v="3878"/>
    <x v="3878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x v="3879"/>
    <x v="3879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x v="3880"/>
    <x v="3880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x v="3881"/>
    <x v="3881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x v="3882"/>
    <x v="3882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x v="3883"/>
    <x v="3883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x v="3884"/>
    <x v="3884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x v="3885"/>
    <x v="3885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x v="3886"/>
    <x v="3886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x v="3887"/>
    <x v="3887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x v="3888"/>
    <x v="3888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x v="3889"/>
    <x v="3889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x v="3890"/>
    <x v="3890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x v="3891"/>
    <x v="3891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x v="3892"/>
    <x v="3892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x v="3893"/>
    <x v="3893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x v="3894"/>
    <x v="3894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x v="3895"/>
    <x v="3895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x v="3896"/>
    <x v="3896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x v="3897"/>
    <x v="3897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x v="3898"/>
    <x v="3898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x v="3899"/>
    <x v="3899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x v="3900"/>
    <x v="3900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x v="3901"/>
    <x v="3901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x v="3902"/>
    <x v="3902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x v="3903"/>
    <x v="3903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x v="3904"/>
    <x v="3904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x v="3905"/>
    <x v="3905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x v="3906"/>
    <x v="3906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x v="3907"/>
    <x v="3907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x v="3908"/>
    <x v="3908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x v="3909"/>
    <x v="3909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x v="3910"/>
    <x v="3910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x v="3911"/>
    <x v="3911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x v="3912"/>
    <x v="3912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x v="3913"/>
    <x v="3913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x v="3914"/>
    <x v="3914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x v="3915"/>
    <x v="3915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x v="3916"/>
    <x v="3916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x v="3917"/>
    <x v="3917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x v="3918"/>
    <x v="3918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x v="3919"/>
    <x v="3919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x v="3920"/>
    <x v="3920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x v="3921"/>
    <x v="3921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x v="3922"/>
    <x v="3922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x v="3923"/>
    <x v="3923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x v="3924"/>
    <x v="3924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x v="3925"/>
    <x v="3925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x v="3926"/>
    <x v="3926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x v="3927"/>
    <x v="3927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x v="3928"/>
    <x v="3928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x v="3929"/>
    <x v="3929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x v="3930"/>
    <x v="3930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x v="3931"/>
    <x v="3931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x v="3932"/>
    <x v="3932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x v="3933"/>
    <x v="3933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x v="3934"/>
    <x v="3934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x v="3935"/>
    <x v="3935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x v="3936"/>
    <x v="3936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x v="3937"/>
    <x v="3937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x v="3938"/>
    <x v="3938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x v="3939"/>
    <x v="3939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x v="3940"/>
    <x v="3940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x v="3941"/>
    <x v="3941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x v="3942"/>
    <x v="3942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x v="3943"/>
    <x v="3943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x v="3944"/>
    <x v="3944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x v="3945"/>
    <x v="3945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x v="3946"/>
    <x v="3946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x v="3947"/>
    <x v="3947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x v="3948"/>
    <x v="3948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x v="3949"/>
    <x v="3949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x v="3950"/>
    <x v="3950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x v="3951"/>
    <x v="3951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x v="3952"/>
    <x v="3952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x v="3953"/>
    <x v="3953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x v="3954"/>
    <x v="3954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x v="3955"/>
    <x v="3629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x v="3956"/>
    <x v="3955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x v="3957"/>
    <x v="3956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x v="3958"/>
    <x v="3957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x v="3959"/>
    <x v="3958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x v="3960"/>
    <x v="3959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x v="3961"/>
    <x v="3960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x v="3962"/>
    <x v="3961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x v="3963"/>
    <x v="3962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x v="3964"/>
    <x v="3963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x v="3965"/>
    <x v="3964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x v="3966"/>
    <x v="3965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x v="3967"/>
    <x v="3966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x v="3968"/>
    <x v="3967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x v="3969"/>
    <x v="3968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x v="3970"/>
    <x v="3969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x v="3971"/>
    <x v="3970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x v="3972"/>
    <x v="3971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x v="3973"/>
    <x v="3972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x v="3974"/>
    <x v="3973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x v="3975"/>
    <x v="3974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x v="3976"/>
    <x v="3674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x v="3977"/>
    <x v="3975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x v="3978"/>
    <x v="3976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x v="3979"/>
    <x v="3977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x v="3980"/>
    <x v="3978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x v="3981"/>
    <x v="3979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x v="3982"/>
    <x v="3980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x v="3983"/>
    <x v="3981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x v="3984"/>
    <x v="3982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x v="3985"/>
    <x v="3983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x v="3986"/>
    <x v="3984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x v="3987"/>
    <x v="3985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x v="3988"/>
    <x v="3986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x v="3989"/>
    <x v="3987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x v="3990"/>
    <x v="3988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x v="3991"/>
    <x v="3989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x v="3992"/>
    <x v="3990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x v="3993"/>
    <x v="3991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x v="3994"/>
    <x v="3992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x v="3995"/>
    <x v="3993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x v="3996"/>
    <x v="3994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x v="3997"/>
    <x v="3995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x v="3998"/>
    <x v="3996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x v="3999"/>
    <x v="3997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x v="4000"/>
    <x v="3998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x v="4001"/>
    <x v="3999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x v="4002"/>
    <x v="4000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x v="4003"/>
    <x v="4001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x v="4004"/>
    <x v="4002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x v="4005"/>
    <x v="4003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x v="4006"/>
    <x v="4004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x v="4007"/>
    <x v="4005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x v="4008"/>
    <x v="4006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x v="4009"/>
    <x v="4007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x v="4010"/>
    <x v="4008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x v="4011"/>
    <x v="400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x v="4012"/>
    <x v="4010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x v="4013"/>
    <x v="4011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x v="4014"/>
    <x v="4012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x v="4015"/>
    <x v="4013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x v="4016"/>
    <x v="4014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x v="4017"/>
    <x v="4015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x v="4018"/>
    <x v="4016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x v="4019"/>
    <x v="4017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x v="4020"/>
    <x v="4018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x v="4021"/>
    <x v="4019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x v="4022"/>
    <x v="4020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x v="4023"/>
    <x v="4021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x v="4024"/>
    <x v="4022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x v="4025"/>
    <x v="4023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x v="4026"/>
    <x v="4024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x v="4027"/>
    <x v="4025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x v="4028"/>
    <x v="4026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x v="4029"/>
    <x v="4027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x v="4030"/>
    <x v="4028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x v="4031"/>
    <x v="4029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x v="4032"/>
    <x v="4030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x v="4033"/>
    <x v="4031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x v="4034"/>
    <x v="4032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x v="4035"/>
    <x v="4033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x v="4036"/>
    <x v="4034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x v="4037"/>
    <x v="4035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x v="4038"/>
    <x v="4036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x v="4039"/>
    <x v="4037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x v="4040"/>
    <x v="4038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x v="4041"/>
    <x v="4039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x v="4042"/>
    <x v="4040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x v="4043"/>
    <x v="4041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x v="4044"/>
    <x v="4042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x v="4045"/>
    <x v="4043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x v="4046"/>
    <x v="4044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x v="4047"/>
    <x v="4045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x v="4048"/>
    <x v="4046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x v="4049"/>
    <x v="4047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x v="4050"/>
    <x v="4048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x v="4051"/>
    <x v="4049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x v="4052"/>
    <x v="4050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x v="4053"/>
    <x v="4051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x v="4054"/>
    <x v="4052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x v="4055"/>
    <x v="4053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x v="4056"/>
    <x v="4054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x v="4057"/>
    <x v="4055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x v="4058"/>
    <x v="4056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x v="4059"/>
    <x v="4057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x v="4060"/>
    <x v="4058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x v="4061"/>
    <x v="4059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x v="4062"/>
    <x v="4060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x v="4063"/>
    <x v="4061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x v="4064"/>
    <x v="4062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x v="4065"/>
    <x v="4063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x v="4066"/>
    <x v="4064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x v="4067"/>
    <x v="4065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x v="4068"/>
    <x v="4066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x v="4069"/>
    <x v="4067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x v="4070"/>
    <x v="4068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x v="4071"/>
    <x v="4069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x v="4072"/>
    <x v="4070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x v="4073"/>
    <x v="4071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x v="4074"/>
    <x v="4072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x v="4075"/>
    <x v="4073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x v="4076"/>
    <x v="4074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x v="4077"/>
    <x v="4075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x v="4078"/>
    <x v="4076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x v="4079"/>
    <x v="4077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x v="4080"/>
    <x v="4078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x v="4081"/>
    <x v="4079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x v="4082"/>
    <x v="4080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x v="4083"/>
    <x v="4081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x v="4084"/>
    <x v="4082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x v="4085"/>
    <x v="4083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x v="4086"/>
    <x v="4084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x v="4087"/>
    <x v="4085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x v="4088"/>
    <x v="4086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x v="4089"/>
    <x v="4087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x v="4090"/>
    <x v="4088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x v="4091"/>
    <x v="4089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x v="4092"/>
    <x v="4090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x v="4093"/>
    <x v="4091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x v="4094"/>
    <x v="4092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x v="4095"/>
    <x v="4093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x v="4096"/>
    <x v="4094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x v="4097"/>
    <x v="4095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x v="4098"/>
    <x v="4096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x v="4099"/>
    <x v="4097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x v="4100"/>
    <x v="4098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x v="4101"/>
    <x v="4099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x v="4102"/>
    <x v="4100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x v="4103"/>
    <x v="4101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x v="4104"/>
    <x v="4102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x v="4105"/>
    <x v="4103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x v="4106"/>
    <x v="4104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1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1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1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1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1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1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1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1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1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1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1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1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1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1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1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1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1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1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1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1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1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1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1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1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1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1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1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1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1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1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1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1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1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1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1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1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1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1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1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1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1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1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1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1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1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1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1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1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1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1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1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1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1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1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1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1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1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1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1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1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1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1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1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1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1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1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1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1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1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1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1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1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1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1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1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1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1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1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1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1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1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1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1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1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1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1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1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1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1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1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1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1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1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1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1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1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1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1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1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1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1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1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1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1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1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1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1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1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1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1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1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1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1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1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1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1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1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1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1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1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1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1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1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1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1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1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1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1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1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1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1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1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1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1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1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1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1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1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1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1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1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1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1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1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1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1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1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1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1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1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1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1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1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1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1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1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1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1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1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1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1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1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1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1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1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1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1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1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1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1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1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1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1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1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1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1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1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1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1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1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1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1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1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1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1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1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1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1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1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1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1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1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1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1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1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1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1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1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1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1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1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1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1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1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1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1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1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1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1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1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1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1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1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1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1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1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1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1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1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1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1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1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1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1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1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1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1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1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1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1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1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1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1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1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1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1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1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1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1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1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1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1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1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1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1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56030-4547-4421-B792-2FF162B2C1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>
      <items count="4108">
        <item x="1704"/>
        <item x="3364"/>
        <item x="429"/>
        <item x="3787"/>
        <item x="2630"/>
        <item x="3036"/>
        <item x="164"/>
        <item x="3332"/>
        <item x="1693"/>
        <item x="853"/>
        <item x="3571"/>
        <item x="2357"/>
        <item x="3314"/>
        <item x="2050"/>
        <item x="1313"/>
        <item x="3973"/>
        <item x="1206"/>
        <item x="2401"/>
        <item x="1783"/>
        <item x="2329"/>
        <item x="2380"/>
        <item x="1649"/>
        <item x="182"/>
        <item x="3926"/>
        <item x="453"/>
        <item x="3947"/>
        <item x="626"/>
        <item x="1611"/>
        <item x="3515"/>
        <item x="840"/>
        <item x="3395"/>
        <item x="2386"/>
        <item x="303"/>
        <item x="2299"/>
        <item x="2251"/>
        <item x="1311"/>
        <item x="2418"/>
        <item x="3431"/>
        <item x="1980"/>
        <item x="3115"/>
        <item x="2706"/>
        <item x="2388"/>
        <item x="3901"/>
        <item x="867"/>
        <item x="194"/>
        <item x="1513"/>
        <item x="1953"/>
        <item x="1450"/>
        <item x="1103"/>
        <item x="2570"/>
        <item x="415"/>
        <item x="1315"/>
        <item x="2062"/>
        <item x="3007"/>
        <item x="508"/>
        <item x="1051"/>
        <item x="2888"/>
        <item x="1063"/>
        <item x="1216"/>
        <item x="702"/>
        <item x="3416"/>
        <item x="3030"/>
        <item x="3461"/>
        <item x="2304"/>
        <item x="2986"/>
        <item x="763"/>
        <item x="1932"/>
        <item x="2263"/>
        <item x="2269"/>
        <item x="2423"/>
        <item x="1314"/>
        <item x="3596"/>
        <item x="710"/>
        <item x="2752"/>
        <item x="761"/>
        <item x="3781"/>
        <item x="1326"/>
        <item x="1345"/>
        <item x="2687"/>
        <item x="3213"/>
        <item x="3628"/>
        <item x="3963"/>
        <item x="914"/>
        <item x="486"/>
        <item x="1396"/>
        <item x="1258"/>
        <item x="500"/>
        <item x="2409"/>
        <item x="1499"/>
        <item x="3611"/>
        <item x="1358"/>
        <item x="163"/>
        <item x="1320"/>
        <item x="910"/>
        <item x="1530"/>
        <item x="1003"/>
        <item x="2665"/>
        <item x="499"/>
        <item x="1162"/>
        <item x="2879"/>
        <item x="3668"/>
        <item x="3277"/>
        <item x="3292"/>
        <item x="1283"/>
        <item x="718"/>
        <item x="1893"/>
        <item x="4003"/>
        <item x="3733"/>
        <item x="1243"/>
        <item x="3730"/>
        <item x="3083"/>
        <item x="1590"/>
        <item x="1430"/>
        <item x="2945"/>
        <item x="3093"/>
        <item x="89"/>
        <item x="3225"/>
        <item x="719"/>
        <item x="956"/>
        <item x="3939"/>
        <item x="104"/>
        <item x="1183"/>
        <item x="2675"/>
        <item x="3763"/>
        <item x="3855"/>
        <item x="1233"/>
        <item x="2087"/>
        <item x="1919"/>
        <item x="3591"/>
        <item x="3521"/>
        <item x="2642"/>
        <item x="1877"/>
        <item x="2934"/>
        <item x="3346"/>
        <item x="3307"/>
        <item x="3866"/>
        <item x="598"/>
        <item x="2074"/>
        <item x="2260"/>
        <item x="3003"/>
        <item x="2188"/>
        <item x="1007"/>
        <item x="360"/>
        <item x="982"/>
        <item x="1048"/>
        <item x="3819"/>
        <item x="1075"/>
        <item x="1600"/>
        <item x="1639"/>
        <item x="2912"/>
        <item x="533"/>
        <item x="997"/>
        <item x="299"/>
        <item x="3704"/>
        <item x="3031"/>
        <item x="3299"/>
        <item x="510"/>
        <item x="0"/>
        <item x="3961"/>
        <item x="870"/>
        <item x="134"/>
        <item x="3037"/>
        <item x="1613"/>
        <item x="2339"/>
        <item x="1683"/>
        <item x="1020"/>
        <item x="4047"/>
        <item x="245"/>
        <item x="2069"/>
        <item x="3873"/>
        <item x="172"/>
        <item x="1823"/>
        <item x="1000"/>
        <item x="155"/>
        <item x="3502"/>
        <item x="2970"/>
        <item x="4012"/>
        <item x="1225"/>
        <item x="3053"/>
        <item x="1329"/>
        <item x="4059"/>
        <item x="217"/>
        <item x="2102"/>
        <item x="3067"/>
        <item x="3446"/>
        <item x="3473"/>
        <item x="3999"/>
        <item x="3778"/>
        <item x="2531"/>
        <item x="2550"/>
        <item x="2279"/>
        <item x="3495"/>
        <item x="1184"/>
        <item x="2974"/>
        <item x="2645"/>
        <item x="3119"/>
        <item x="3993"/>
        <item x="2799"/>
        <item x="3682"/>
        <item x="2579"/>
        <item x="3310"/>
        <item x="1267"/>
        <item x="2167"/>
        <item x="1502"/>
        <item x="2647"/>
        <item x="285"/>
        <item x="2231"/>
        <item x="799"/>
        <item x="2297"/>
        <item x="1949"/>
        <item x="1346"/>
        <item x="4013"/>
        <item x="954"/>
        <item x="1045"/>
        <item x="2486"/>
        <item x="3762"/>
        <item x="3386"/>
        <item x="333"/>
        <item x="1022"/>
        <item x="2371"/>
        <item x="394"/>
        <item x="735"/>
        <item x="712"/>
        <item x="1860"/>
        <item x="3194"/>
        <item x="4089"/>
        <item x="501"/>
        <item x="1537"/>
        <item x="2219"/>
        <item x="1147"/>
        <item x="2152"/>
        <item x="1347"/>
        <item x="4042"/>
        <item x="1398"/>
        <item x="2354"/>
        <item x="2507"/>
        <item x="3647"/>
        <item x="1731"/>
        <item x="3966"/>
        <item x="2753"/>
        <item x="1476"/>
        <item x="772"/>
        <item x="2446"/>
        <item x="344"/>
        <item x="912"/>
        <item x="3816"/>
        <item x="3090"/>
        <item x="3712"/>
        <item x="3330"/>
        <item x="2666"/>
        <item x="949"/>
        <item x="3586"/>
        <item x="1755"/>
        <item x="1113"/>
        <item x="1740"/>
        <item x="1024"/>
        <item x="913"/>
        <item x="48"/>
        <item x="2606"/>
        <item x="3247"/>
        <item x="4050"/>
        <item x="59"/>
        <item x="1746"/>
        <item x="1798"/>
        <item x="2716"/>
        <item x="1859"/>
        <item x="2491"/>
        <item x="1428"/>
        <item x="1161"/>
        <item x="817"/>
        <item x="358"/>
        <item x="271"/>
        <item x="1317"/>
        <item x="1718"/>
        <item x="3589"/>
        <item x="1505"/>
        <item x="2643"/>
        <item x="2578"/>
        <item x="3131"/>
        <item x="1446"/>
        <item x="3659"/>
        <item x="2310"/>
        <item x="2810"/>
        <item x="565"/>
        <item x="1968"/>
        <item x="3159"/>
        <item x="2473"/>
        <item x="2950"/>
        <item x="1114"/>
        <item x="2100"/>
        <item x="2896"/>
        <item x="3524"/>
        <item x="3420"/>
        <item x="947"/>
        <item x="2750"/>
        <item x="2457"/>
        <item x="1770"/>
        <item x="352"/>
        <item x="2602"/>
        <item x="3635"/>
        <item x="3145"/>
        <item x="1668"/>
        <item x="99"/>
        <item x="556"/>
        <item x="3505"/>
        <item x="3559"/>
        <item x="1972"/>
        <item x="3240"/>
        <item x="1356"/>
        <item x="1489"/>
        <item x="3433"/>
        <item x="527"/>
        <item x="3872"/>
        <item x="3023"/>
        <item x="1793"/>
        <item x="2538"/>
        <item x="1500"/>
        <item x="3518"/>
        <item x="1107"/>
        <item x="2319"/>
        <item x="503"/>
        <item x="3980"/>
        <item x="401"/>
        <item x="3204"/>
        <item x="1892"/>
        <item x="2071"/>
        <item x="909"/>
        <item x="4029"/>
        <item x="686"/>
        <item x="1539"/>
        <item x="2764"/>
        <item x="2705"/>
        <item x="268"/>
        <item x="4094"/>
        <item x="2487"/>
        <item x="1435"/>
        <item x="952"/>
        <item x="2600"/>
        <item x="2466"/>
        <item x="2055"/>
        <item x="289"/>
        <item x="236"/>
        <item x="1788"/>
        <item x="993"/>
        <item x="270"/>
        <item x="3074"/>
        <item x="1491"/>
        <item x="2908"/>
        <item x="2195"/>
        <item x="2013"/>
        <item x="223"/>
        <item x="3028"/>
        <item x="625"/>
        <item x="2333"/>
        <item x="4095"/>
        <item x="2631"/>
        <item x="3579"/>
        <item x="3128"/>
        <item x="707"/>
        <item x="2681"/>
        <item x="2467"/>
        <item x="1439"/>
        <item x="2797"/>
        <item x="3876"/>
        <item x="931"/>
        <item x="922"/>
        <item x="1786"/>
        <item x="1564"/>
        <item x="174"/>
        <item x="3717"/>
        <item x="2552"/>
        <item x="3063"/>
        <item x="267"/>
        <item x="3436"/>
        <item x="3454"/>
        <item x="3511"/>
        <item x="999"/>
        <item x="2331"/>
        <item x="304"/>
        <item x="964"/>
        <item x="3532"/>
        <item x="904"/>
        <item x="239"/>
        <item x="1353"/>
        <item x="1765"/>
        <item x="2998"/>
        <item x="2626"/>
        <item x="138"/>
        <item x="2792"/>
        <item x="2255"/>
        <item x="1653"/>
        <item x="1583"/>
        <item x="3754"/>
        <item x="353"/>
        <item x="75"/>
        <item x="3716"/>
        <item x="4082"/>
        <item x="338"/>
        <item x="29"/>
        <item x="3797"/>
        <item x="3165"/>
        <item x="2156"/>
        <item x="2092"/>
        <item x="1158"/>
        <item x="621"/>
        <item x="3542"/>
        <item x="602"/>
        <item x="1440"/>
        <item x="3114"/>
        <item x="3780"/>
        <item x="2598"/>
        <item x="3953"/>
        <item x="2249"/>
        <item x="2767"/>
        <item x="216"/>
        <item x="504"/>
        <item x="1496"/>
        <item x="118"/>
        <item x="1858"/>
        <item x="2076"/>
        <item x="3813"/>
        <item x="201"/>
        <item x="45"/>
        <item x="1451"/>
        <item x="2101"/>
        <item x="427"/>
        <item x="3493"/>
        <item x="2796"/>
        <item x="4033"/>
        <item x="491"/>
        <item x="183"/>
        <item x="421"/>
        <item x="1819"/>
        <item x="3888"/>
        <item x="3080"/>
        <item x="1229"/>
        <item x="3561"/>
        <item x="3917"/>
        <item x="2307"/>
        <item x="3902"/>
        <item x="620"/>
        <item x="2787"/>
        <item x="1912"/>
        <item x="3085"/>
        <item x="7"/>
        <item x="341"/>
        <item x="3845"/>
        <item x="1536"/>
        <item x="2281"/>
        <item x="2745"/>
        <item x="4097"/>
        <item x="342"/>
        <item x="3005"/>
        <item x="1732"/>
        <item x="3510"/>
        <item x="2607"/>
        <item x="3387"/>
        <item x="3791"/>
        <item x="1497"/>
        <item x="2971"/>
        <item x="2859"/>
        <item x="3806"/>
        <item x="435"/>
        <item x="1947"/>
        <item x="494"/>
        <item x="3283"/>
        <item x="3105"/>
        <item x="221"/>
        <item x="30"/>
        <item x="3096"/>
        <item x="3854"/>
        <item x="2843"/>
        <item x="1721"/>
        <item x="1803"/>
        <item x="1580"/>
        <item x="3082"/>
        <item x="1390"/>
        <item x="1883"/>
        <item x="2410"/>
        <item x="1881"/>
        <item x="2284"/>
        <item x="4011"/>
        <item x="2019"/>
        <item x="2038"/>
        <item x="1713"/>
        <item x="1219"/>
        <item x="1480"/>
        <item x="3383"/>
        <item x="2426"/>
        <item x="1694"/>
        <item x="2551"/>
        <item x="965"/>
        <item x="3617"/>
        <item x="643"/>
        <item x="1619"/>
        <item x="3076"/>
        <item x="1132"/>
        <item x="849"/>
        <item x="1310"/>
        <item x="578"/>
        <item x="3253"/>
        <item x="3472"/>
        <item x="798"/>
        <item x="1792"/>
        <item x="1270"/>
        <item x="287"/>
        <item x="1603"/>
        <item x="3842"/>
        <item x="2121"/>
        <item x="882"/>
        <item x="1738"/>
        <item x="3539"/>
        <item x="516"/>
        <item x="608"/>
        <item x="2287"/>
        <item x="1386"/>
        <item x="2222"/>
        <item x="1633"/>
        <item x="1464"/>
        <item x="2721"/>
        <item x="2103"/>
        <item x="855"/>
        <item x="841"/>
        <item x="3184"/>
        <item x="2444"/>
        <item x="1093"/>
        <item x="3956"/>
        <item x="3625"/>
        <item x="1546"/>
        <item x="1886"/>
        <item x="1905"/>
        <item x="2411"/>
        <item x="3017"/>
        <item x="229"/>
        <item x="4005"/>
        <item x="3157"/>
        <item x="858"/>
        <item x="2078"/>
        <item x="193"/>
        <item x="610"/>
        <item x="2291"/>
        <item x="3602"/>
        <item x="3575"/>
        <item x="2680"/>
        <item x="3989"/>
        <item x="3958"/>
        <item x="1781"/>
        <item x="3742"/>
        <item x="3606"/>
        <item x="3792"/>
        <item x="215"/>
        <item x="2596"/>
        <item x="2032"/>
        <item x="4052"/>
        <item x="2662"/>
        <item x="82"/>
        <item x="3838"/>
        <item x="1796"/>
        <item x="348"/>
        <item x="1715"/>
        <item x="4072"/>
        <item x="1377"/>
        <item x="2562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49"/>
        <item x="664"/>
        <item x="3950"/>
        <item x="628"/>
        <item x="1214"/>
        <item x="3372"/>
        <item x="3508"/>
        <item x="368"/>
        <item x="864"/>
        <item x="2966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00"/>
        <item x="1437"/>
        <item x="1057"/>
        <item x="3334"/>
        <item x="1298"/>
        <item x="2899"/>
        <item x="1931"/>
        <item x="682"/>
        <item x="2762"/>
        <item x="1220"/>
        <item x="1520"/>
        <item x="490"/>
        <item x="800"/>
        <item x="1375"/>
        <item x="418"/>
        <item x="1105"/>
        <item x="3108"/>
        <item x="740"/>
        <item x="2206"/>
        <item x="1902"/>
        <item x="46"/>
        <item x="2471"/>
        <item x="242"/>
        <item x="1799"/>
        <item x="2883"/>
        <item x="115"/>
        <item x="590"/>
        <item x="2935"/>
        <item x="3474"/>
        <item x="1957"/>
        <item x="3262"/>
        <item x="40"/>
        <item x="2326"/>
        <item x="1355"/>
        <item x="372"/>
        <item x="806"/>
        <item x="2359"/>
        <item x="44"/>
        <item x="1046"/>
        <item x="2741"/>
        <item x="3648"/>
        <item x="3111"/>
        <item x="3073"/>
        <item x="523"/>
        <item x="3012"/>
        <item x="2873"/>
        <item x="3353"/>
        <item x="2464"/>
        <item x="1210"/>
        <item x="3103"/>
        <item x="1056"/>
        <item x="3531"/>
        <item x="2783"/>
        <item x="275"/>
        <item x="114"/>
        <item x="807"/>
        <item x="2119"/>
        <item x="3169"/>
        <item x="3831"/>
        <item x="552"/>
        <item x="2554"/>
        <item x="3967"/>
        <item x="1846"/>
        <item x="2699"/>
        <item x="3102"/>
        <item x="3583"/>
        <item x="1134"/>
        <item x="1166"/>
        <item x="1490"/>
        <item x="725"/>
        <item x="714"/>
        <item x="1743"/>
        <item x="2048"/>
        <item x="1954"/>
        <item x="1058"/>
        <item x="2823"/>
        <item x="3608"/>
        <item x="1061"/>
        <item x="3118"/>
        <item x="3485"/>
        <item x="1934"/>
        <item x="3864"/>
        <item x="601"/>
        <item x="1282"/>
        <item x="3303"/>
        <item x="2105"/>
        <item x="3470"/>
        <item x="1623"/>
        <item x="476"/>
        <item x="1975"/>
        <item x="2312"/>
        <item x="2"/>
        <item x="3859"/>
        <item x="1915"/>
        <item x="507"/>
        <item x="2181"/>
        <item x="2722"/>
        <item x="3922"/>
        <item x="3176"/>
        <item x="1140"/>
        <item x="2162"/>
        <item x="1557"/>
        <item x="2629"/>
        <item x="230"/>
        <item x="3410"/>
        <item x="728"/>
        <item x="2597"/>
        <item x="1259"/>
        <item x="290"/>
        <item x="2847"/>
        <item x="3457"/>
        <item x="3544"/>
        <item x="1023"/>
        <item x="3045"/>
        <item x="3236"/>
        <item x="68"/>
        <item x="920"/>
        <item x="1145"/>
        <item x="294"/>
        <item x="3500"/>
        <item x="2649"/>
        <item x="2537"/>
        <item x="3127"/>
        <item x="676"/>
        <item x="3960"/>
        <item x="3244"/>
        <item x="1884"/>
        <item x="2892"/>
        <item x="1523"/>
        <item x="3224"/>
        <item x="768"/>
        <item x="1228"/>
        <item x="2870"/>
        <item x="845"/>
        <item x="2887"/>
        <item x="3331"/>
        <item x="633"/>
        <item x="4102"/>
        <item x="1294"/>
        <item x="1807"/>
        <item x="2504"/>
        <item x="1410"/>
        <item x="865"/>
        <item x="187"/>
        <item x="3964"/>
        <item x="1083"/>
        <item x="1615"/>
        <item x="1978"/>
        <item x="3627"/>
        <item x="27"/>
        <item x="3309"/>
        <item x="825"/>
        <item x="2932"/>
        <item x="1811"/>
        <item x="2273"/>
        <item x="1581"/>
        <item x="159"/>
        <item x="2028"/>
        <item x="2159"/>
        <item x="3839"/>
        <item x="3799"/>
        <item x="1074"/>
        <item x="2374"/>
        <item x="1929"/>
        <item x="2857"/>
        <item x="3424"/>
        <item x="23"/>
        <item x="1791"/>
        <item x="943"/>
        <item x="2500"/>
        <item x="382"/>
        <item x="3261"/>
        <item x="471"/>
        <item x="325"/>
        <item x="2349"/>
        <item x="62"/>
        <item x="597"/>
        <item x="2897"/>
        <item x="2553"/>
        <item x="4067"/>
        <item x="593"/>
        <item x="2880"/>
        <item x="2540"/>
        <item x="2624"/>
        <item x="4019"/>
        <item x="1110"/>
        <item x="232"/>
        <item x="2112"/>
        <item x="1739"/>
        <item x="2707"/>
        <item x="3512"/>
        <item x="1030"/>
        <item x="2939"/>
        <item x="2342"/>
        <item x="1416"/>
        <item x="1328"/>
        <item x="2522"/>
        <item x="1362"/>
        <item x="3932"/>
        <item x="660"/>
        <item x="1019"/>
        <item x="2555"/>
        <item x="76"/>
        <item x="2747"/>
        <item x="3574"/>
        <item x="3900"/>
        <item x="359"/>
        <item x="2984"/>
        <item x="3445"/>
        <item x="3347"/>
        <item x="1363"/>
        <item x="2827"/>
        <item x="2093"/>
        <item x="1340"/>
        <item x="569"/>
        <item x="2724"/>
        <item x="1068"/>
        <item x="2737"/>
        <item x="1956"/>
        <item x="1373"/>
        <item x="1016"/>
        <item x="783"/>
        <item x="1395"/>
        <item x="369"/>
        <item x="1509"/>
        <item x="3903"/>
        <item x="2876"/>
        <item x="3421"/>
        <item x="3475"/>
        <item x="2997"/>
        <item x="1552"/>
        <item x="3020"/>
        <item x="1372"/>
        <item x="3690"/>
        <item x="2228"/>
        <item x="3588"/>
        <item x="1257"/>
        <item x="3619"/>
        <item x="1682"/>
        <item x="852"/>
        <item x="1143"/>
        <item x="2746"/>
        <item x="1854"/>
        <item x="1341"/>
        <item x="1850"/>
        <item x="3615"/>
        <item x="2272"/>
        <item x="1092"/>
        <item x="820"/>
        <item x="3241"/>
        <item x="775"/>
        <item x="1712"/>
        <item x="1360"/>
        <item x="162"/>
        <item x="2416"/>
        <item x="1872"/>
        <item x="1946"/>
        <item x="3867"/>
        <item x="1305"/>
        <item x="3161"/>
        <item x="3258"/>
        <item x="1843"/>
        <item x="3890"/>
        <item x="306"/>
        <item x="1001"/>
        <item x="2364"/>
        <item x="2157"/>
        <item x="1425"/>
        <item x="3948"/>
        <item x="1662"/>
        <item x="263"/>
        <item x="3467"/>
        <item x="681"/>
        <item x="1995"/>
        <item x="3268"/>
        <item x="2565"/>
        <item x="771"/>
        <item x="3865"/>
        <item x="3321"/>
        <item x="3652"/>
        <item x="2154"/>
        <item x="696"/>
        <item x="12"/>
        <item x="1901"/>
        <item x="1864"/>
        <item x="2650"/>
        <item x="1784"/>
        <item x="1924"/>
        <item x="3301"/>
        <item x="1148"/>
        <item x="2324"/>
        <item x="917"/>
        <item x="3409"/>
        <item x="1607"/>
        <item x="2789"/>
        <item x="3694"/>
        <item x="2145"/>
        <item x="1393"/>
        <item x="1486"/>
        <item x="2508"/>
        <item x="2499"/>
        <item x="3419"/>
        <item x="2441"/>
        <item x="1852"/>
        <item x="750"/>
        <item x="1599"/>
        <item x="3397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39"/>
        <item x="2115"/>
        <item x="930"/>
        <item x="3623"/>
        <item x="3750"/>
        <item x="2884"/>
        <item x="1049"/>
        <item x="1167"/>
        <item x="3604"/>
        <item x="3057"/>
        <item x="402"/>
        <item x="1406"/>
        <item x="158"/>
        <item x="2163"/>
        <item x="3414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4056"/>
        <item x="2289"/>
        <item x="3175"/>
        <item x="1771"/>
        <item x="133"/>
        <item x="3556"/>
        <item x="3250"/>
        <item x="1834"/>
        <item x="1471"/>
        <item x="573"/>
        <item x="2656"/>
        <item x="1689"/>
        <item x="2731"/>
        <item x="2477"/>
        <item x="3099"/>
        <item x="3296"/>
        <item x="54"/>
        <item x="3403"/>
        <item x="3408"/>
        <item x="3044"/>
        <item x="4101"/>
        <item x="1108"/>
        <item x="940"/>
        <item x="1402"/>
        <item x="3507"/>
        <item x="2205"/>
        <item x="2026"/>
        <item x="2790"/>
        <item x="1780"/>
        <item x="2089"/>
        <item x="2390"/>
        <item x="3501"/>
        <item x="2920"/>
        <item x="797"/>
        <item x="4027"/>
        <item x="995"/>
        <item x="189"/>
        <item x="4009"/>
        <item x="2641"/>
        <item x="3483"/>
        <item x="3110"/>
        <item x="3679"/>
        <item x="2976"/>
        <item x="924"/>
        <item x="3927"/>
        <item x="1026"/>
        <item x="3692"/>
        <item x="2763"/>
        <item x="812"/>
        <item x="3914"/>
        <item x="1851"/>
        <item x="3735"/>
        <item x="605"/>
        <item x="3490"/>
        <item x="2958"/>
        <item x="3631"/>
        <item x="2924"/>
        <item x="2807"/>
        <item x="3547"/>
        <item x="3187"/>
        <item x="1090"/>
        <item x="3540"/>
        <item x="3196"/>
        <item x="2770"/>
        <item x="1597"/>
        <item x="226"/>
        <item x="585"/>
        <item x="2608"/>
        <item x="3"/>
        <item x="1997"/>
        <item x="879"/>
        <item x="139"/>
        <item x="3788"/>
        <item x="984"/>
        <item x="3509"/>
        <item x="2365"/>
        <item x="103"/>
        <item x="370"/>
        <item x="1052"/>
        <item x="2544"/>
        <item x="1671"/>
        <item x="3878"/>
        <item x="893"/>
        <item x="310"/>
        <item x="1908"/>
        <item x="1484"/>
        <item x="1878"/>
        <item x="3276"/>
        <item x="782"/>
        <item x="2435"/>
        <item x="3710"/>
        <item x="136"/>
        <item x="1059"/>
        <item x="3048"/>
        <item x="2717"/>
        <item x="1936"/>
        <item x="729"/>
        <item x="1675"/>
        <item x="644"/>
        <item x="1845"/>
        <item x="513"/>
        <item x="1750"/>
        <item x="2375"/>
        <item x="406"/>
        <item x="90"/>
        <item x="385"/>
        <item x="3242"/>
        <item x="3158"/>
        <item x="319"/>
        <item x="3811"/>
        <item x="2635"/>
        <item x="2964"/>
        <item x="1252"/>
        <item x="4045"/>
        <item x="3448"/>
        <item x="1250"/>
        <item x="1218"/>
        <item x="1955"/>
        <item x="1319"/>
        <item x="2906"/>
        <item x="1577"/>
        <item x="673"/>
        <item x="2751"/>
        <item x="3369"/>
        <item x="1089"/>
        <item x="1745"/>
        <item x="1119"/>
        <item x="606"/>
        <item x="1827"/>
        <item x="2293"/>
        <item x="2164"/>
        <item x="1212"/>
        <item x="1458"/>
        <item x="3517"/>
        <item x="3275"/>
        <item x="779"/>
        <item x="3663"/>
        <item x="3954"/>
        <item x="3362"/>
        <item x="699"/>
        <item x="3166"/>
        <item x="4080"/>
        <item x="824"/>
        <item x="10"/>
        <item x="416"/>
        <item x="1826"/>
        <item x="3339"/>
        <item x="2128"/>
        <item x="3751"/>
        <item x="4084"/>
        <item x="2967"/>
        <item x="2533"/>
        <item x="383"/>
        <item x="4022"/>
        <item x="1474"/>
        <item x="3887"/>
        <item x="1097"/>
        <item x="1870"/>
        <item x="3998"/>
        <item x="595"/>
        <item x="1182"/>
        <item x="1443"/>
        <item x="2622"/>
        <item x="1079"/>
        <item x="529"/>
        <item x="3148"/>
        <item x="1609"/>
        <item x="94"/>
        <item x="2235"/>
        <item x="1863"/>
        <item x="3706"/>
        <item x="1010"/>
        <item x="1479"/>
        <item x="1606"/>
        <item x="3202"/>
        <item x="638"/>
        <item x="3566"/>
        <item x="3051"/>
        <item x="1910"/>
        <item x="1238"/>
        <item x="1825"/>
        <item x="3562"/>
        <item x="3548"/>
        <item x="2677"/>
        <item x="3933"/>
        <item x="1636"/>
        <item x="237"/>
        <item x="2313"/>
        <item x="1822"/>
        <item x="2542"/>
        <item x="2592"/>
        <item x="2819"/>
        <item x="1711"/>
        <item x="2733"/>
        <item x="1571"/>
        <item x="1504"/>
        <item x="3844"/>
        <item x="3477"/>
        <item x="548"/>
        <item x="2905"/>
        <item x="4055"/>
        <item x="4020"/>
        <item x="2904"/>
        <item x="321"/>
        <item x="1081"/>
        <item x="1898"/>
        <item x="2987"/>
        <item x="381"/>
        <item x="3150"/>
        <item x="2158"/>
        <item x="3245"/>
        <item x="3728"/>
        <item x="2217"/>
        <item x="1586"/>
        <item x="1127"/>
        <item x="577"/>
        <item x="2340"/>
        <item x="3047"/>
        <item x="2809"/>
        <item x="1988"/>
        <item x="617"/>
        <item x="2385"/>
        <item x="2254"/>
        <item x="612"/>
        <item x="875"/>
        <item x="3002"/>
        <item x="4006"/>
        <item x="11"/>
        <item x="1725"/>
        <item x="3687"/>
        <item x="2814"/>
        <item x="3720"/>
        <item x="3363"/>
        <item x="3466"/>
        <item x="331"/>
        <item x="3671"/>
        <item x="2059"/>
        <item x="1959"/>
        <item x="2815"/>
        <item x="3280"/>
        <item x="3889"/>
        <item x="2517"/>
        <item x="3054"/>
        <item x="2943"/>
        <item x="2816"/>
        <item x="426"/>
        <item x="711"/>
        <item x="51"/>
        <item x="1899"/>
        <item x="3549"/>
        <item x="390"/>
        <item x="3906"/>
        <item x="2506"/>
        <item x="1224"/>
        <item x="3207"/>
        <item x="3874"/>
        <item x="367"/>
        <item x="1101"/>
        <item x="1638"/>
        <item x="1880"/>
        <item x="3462"/>
        <item x="1726"/>
        <item x="3146"/>
        <item x="161"/>
        <item x="1392"/>
        <item x="3396"/>
        <item x="803"/>
        <item x="3133"/>
        <item x="537"/>
        <item x="3997"/>
        <item x="2854"/>
        <item x="1993"/>
        <item x="2175"/>
        <item x="3869"/>
        <item x="1374"/>
        <item x="3455"/>
        <item x="1655"/>
        <item x="645"/>
        <item x="1033"/>
        <item x="3825"/>
        <item x="2756"/>
        <item x="541"/>
        <item x="1775"/>
        <item x="3392"/>
        <item x="3828"/>
        <item x="3188"/>
        <item x="3614"/>
        <item x="1645"/>
        <item x="1231"/>
        <item x="3680"/>
        <item x="3375"/>
        <item x="3915"/>
        <item x="3974"/>
        <item x="1996"/>
        <item x="2452"/>
        <item x="3634"/>
        <item x="3718"/>
        <item x="2820"/>
        <item x="3373"/>
        <item x="980"/>
        <item x="691"/>
        <item x="3271"/>
        <item x="3530"/>
        <item x="1251"/>
        <item x="2061"/>
        <item x="1650"/>
        <item x="20"/>
        <item x="4062"/>
        <item x="2575"/>
        <item x="2261"/>
        <item x="2581"/>
        <item x="2443"/>
        <item x="3488"/>
        <item x="1989"/>
        <item x="351"/>
        <item x="3924"/>
        <item x="3200"/>
        <item x="2586"/>
        <item x="2323"/>
        <item x="475"/>
        <item x="1810"/>
        <item x="1073"/>
        <item x="1304"/>
        <item x="1071"/>
        <item x="3234"/>
        <item x="2099"/>
        <item x="2060"/>
        <item x="1719"/>
        <item x="3658"/>
        <item x="1976"/>
        <item x="2077"/>
        <item x="2201"/>
        <item x="1728"/>
        <item x="3246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1"/>
        <item x="1690"/>
        <item x="2360"/>
        <item x="3821"/>
        <item x="2406"/>
        <item x="2153"/>
        <item x="1436"/>
        <item x="4023"/>
        <item x="2117"/>
        <item x="1369"/>
        <item x="2702"/>
        <item x="3758"/>
        <item x="3263"/>
        <item x="695"/>
        <item x="2773"/>
        <item x="1477"/>
        <item x="767"/>
        <item x="276"/>
        <item x="1087"/>
        <item x="2902"/>
        <item x="2429"/>
        <item x="1198"/>
        <item x="2840"/>
        <item x="1151"/>
        <item x="1830"/>
        <item x="191"/>
        <item x="801"/>
        <item x="674"/>
        <item x="588"/>
        <item x="2414"/>
        <item x="84"/>
        <item x="2853"/>
        <item x="257"/>
        <item x="754"/>
        <item x="2497"/>
        <item x="279"/>
        <item x="1572"/>
        <item x="2594"/>
        <item x="941"/>
        <item x="1429"/>
        <item x="778"/>
        <item x="2178"/>
        <item x="1922"/>
        <item x="1379"/>
        <item x="3384"/>
        <item x="2703"/>
        <item x="3098"/>
        <item x="1710"/>
        <item x="1522"/>
        <item x="3232"/>
        <item x="346"/>
        <item x="16"/>
        <item x="776"/>
        <item x="790"/>
        <item x="2211"/>
        <item x="3986"/>
        <item x="1757"/>
        <item x="1173"/>
        <item x="388"/>
        <item x="178"/>
        <item x="1849"/>
        <item x="3996"/>
        <item x="1295"/>
        <item x="2434"/>
        <item x="2470"/>
        <item x="3593"/>
        <item x="247"/>
        <item x="3355"/>
        <item x="2124"/>
        <item x="1118"/>
        <item x="1708"/>
        <item x="3126"/>
        <item x="3846"/>
        <item x="1945"/>
        <item x="2875"/>
        <item x="2890"/>
        <item x="2280"/>
        <item x="1734"/>
        <item x="481"/>
        <item x="3657"/>
        <item x="441"/>
        <item x="2308"/>
        <item x="3771"/>
        <item x="316"/>
        <item x="2250"/>
        <item x="1"/>
        <item x="636"/>
        <item x="684"/>
        <item x="2769"/>
        <item x="3541"/>
        <item x="1576"/>
        <item x="2978"/>
        <item x="3078"/>
        <item x="439"/>
        <item x="1195"/>
        <item x="2793"/>
        <item x="1157"/>
        <item x="3651"/>
        <item x="3908"/>
        <item x="3585"/>
        <item x="1485"/>
        <item x="3860"/>
        <item x="528"/>
        <item x="3910"/>
        <item x="3398"/>
        <item x="3447"/>
        <item x="1193"/>
        <item x="2241"/>
        <item x="4040"/>
        <item x="3071"/>
        <item x="3336"/>
        <item x="1869"/>
        <item x="2930"/>
        <item x="2530"/>
        <item x="3210"/>
        <item x="3371"/>
        <item x="4071"/>
        <item x="2428"/>
        <item x="908"/>
        <item x="2043"/>
        <item x="837"/>
        <item x="496"/>
        <item x="976"/>
        <item x="487"/>
        <item x="1889"/>
        <item x="927"/>
        <item x="697"/>
        <item x="1855"/>
        <item x="2640"/>
        <item x="1816"/>
        <item x="3814"/>
        <item x="884"/>
        <item x="3835"/>
        <item x="2582"/>
        <item x="788"/>
        <item x="2701"/>
        <item x="489"/>
        <item x="703"/>
        <item x="1703"/>
        <item x="1366"/>
        <item x="2214"/>
        <item x="1408"/>
        <item x="3765"/>
        <item x="4004"/>
        <item x="1447"/>
        <item x="3075"/>
        <item x="2063"/>
        <item x="1651"/>
        <item x="2305"/>
        <item x="839"/>
        <item x="1624"/>
        <item x="1527"/>
        <item x="3160"/>
        <item x="170"/>
        <item x="3065"/>
        <item x="2336"/>
        <item x="1747"/>
        <item x="878"/>
        <item x="3320"/>
        <item x="2667"/>
        <item x="653"/>
        <item x="1701"/>
        <item x="3569"/>
        <item x="1116"/>
        <item x="2328"/>
        <item x="2708"/>
        <item x="1991"/>
        <item x="1334"/>
        <item x="2833"/>
        <item x="3351"/>
        <item x="2248"/>
        <item x="2463"/>
        <item x="1648"/>
        <item x="1456"/>
        <item x="1207"/>
        <item x="485"/>
        <item x="2189"/>
        <item x="150"/>
        <item x="3478"/>
        <item x="3708"/>
        <item x="1529"/>
        <item x="2294"/>
        <item x="1722"/>
        <item x="3695"/>
        <item x="2786"/>
        <item x="2532"/>
        <item x="1856"/>
        <item x="414"/>
        <item x="4000"/>
        <item x="4051"/>
        <item x="1865"/>
        <item x="1495"/>
        <item x="2045"/>
        <item x="3645"/>
        <item x="3741"/>
        <item x="2765"/>
        <item x="2529"/>
        <item x="656"/>
        <item x="630"/>
        <item x="520"/>
        <item x="1824"/>
        <item x="2850"/>
        <item x="2651"/>
        <item x="1126"/>
        <item x="102"/>
        <item x="3644"/>
        <item x="753"/>
        <item x="395"/>
        <item x="862"/>
        <item x="2757"/>
        <item x="2556"/>
        <item x="404"/>
        <item x="3916"/>
        <item x="1801"/>
        <item x="1385"/>
        <item x="497"/>
        <item x="4034"/>
        <item x="86"/>
        <item x="1927"/>
        <item x="1685"/>
        <item x="3577"/>
        <item x="3504"/>
        <item x="2684"/>
        <item x="2200"/>
        <item x="214"/>
        <item x="250"/>
        <item x="2266"/>
        <item x="1027"/>
        <item x="273"/>
        <item x="2007"/>
        <item x="2361"/>
        <item x="3206"/>
        <item x="1307"/>
        <item x="808"/>
        <item x="1556"/>
        <item x="2094"/>
        <item x="2399"/>
        <item x="1465"/>
        <item x="599"/>
        <item x="2472"/>
        <item x="2436"/>
        <item x="2952"/>
        <item x="2171"/>
        <item x="1928"/>
        <item x="1478"/>
        <item x="2149"/>
        <item x="2951"/>
        <item x="3664"/>
        <item x="3533"/>
        <item x="3736"/>
        <item x="3767"/>
        <item x="985"/>
        <item x="323"/>
        <item x="1135"/>
        <item x="1039"/>
        <item x="91"/>
        <item x="3761"/>
        <item x="2455"/>
        <item x="3417"/>
        <item x="2403"/>
        <item x="135"/>
        <item x="1670"/>
        <item x="2475"/>
        <item x="1584"/>
        <item x="3759"/>
        <item x="3041"/>
        <item x="171"/>
        <item x="742"/>
        <item x="2620"/>
        <item x="2979"/>
        <item x="1438"/>
        <item x="2083"/>
        <item x="2734"/>
        <item x="3203"/>
        <item x="2685"/>
        <item x="147"/>
        <item x="1866"/>
        <item x="92"/>
        <item x="1986"/>
        <item x="1415"/>
        <item x="4026"/>
        <item x="4039"/>
        <item x="3912"/>
        <item x="1202"/>
        <item x="495"/>
        <item x="3300"/>
        <item x="1352"/>
        <item x="1201"/>
        <item x="1188"/>
        <item x="2885"/>
        <item x="4061"/>
        <item x="3010"/>
        <item x="2740"/>
        <item x="1990"/>
        <item x="1973"/>
        <item x="938"/>
        <item x="2057"/>
        <item x="2511"/>
        <item x="1640"/>
        <item x="1716"/>
        <item x="4049"/>
        <item x="55"/>
        <item x="3691"/>
        <item x="2923"/>
        <item x="2867"/>
        <item x="3709"/>
        <item x="451"/>
        <item x="3729"/>
        <item x="3293"/>
        <item x="2143"/>
        <item x="2893"/>
        <item x="1100"/>
        <item x="2023"/>
        <item x="4060"/>
        <item x="2501"/>
        <item x="1777"/>
        <item x="19"/>
        <item x="3656"/>
        <item x="526"/>
        <item x="2044"/>
        <item x="2877"/>
        <item x="318"/>
        <item x="1939"/>
        <item x="2088"/>
        <item x="3435"/>
        <item x="3231"/>
        <item x="1271"/>
        <item x="971"/>
        <item x="1841"/>
        <item x="3931"/>
        <item x="2633"/>
        <item x="3440"/>
        <item x="2318"/>
        <item x="3312"/>
        <item x="1401"/>
        <item x="405"/>
        <item x="2868"/>
        <item x="1460"/>
        <item x="3843"/>
        <item x="2404"/>
        <item x="255"/>
        <item x="3516"/>
        <item x="3185"/>
        <item x="4103"/>
        <item x="2712"/>
        <item x="26"/>
        <item x="752"/>
        <item x="2735"/>
        <item x="755"/>
        <item x="127"/>
        <item x="1427"/>
        <item x="3578"/>
        <item x="863"/>
        <item x="312"/>
        <item x="2198"/>
        <item x="1208"/>
        <item x="2144"/>
        <item x="3756"/>
        <item x="1519"/>
        <item x="505"/>
        <item x="1199"/>
        <item x="1308"/>
        <item x="3598"/>
        <item x="1575"/>
        <item x="2207"/>
        <item x="981"/>
        <item x="3100"/>
        <item x="3522"/>
        <item x="2165"/>
        <item x="112"/>
        <item x="3220"/>
        <item x="894"/>
        <item x="2519"/>
        <item x="1296"/>
        <item x="3636"/>
        <item x="3058"/>
        <item x="2834"/>
        <item x="52"/>
        <item x="1348"/>
        <item x="3581"/>
        <item x="2221"/>
        <item x="962"/>
        <item x="448"/>
        <item x="3940"/>
        <item x="4064"/>
        <item x="456"/>
        <item x="1629"/>
        <item x="2450"/>
        <item x="3123"/>
        <item x="1661"/>
        <item x="629"/>
        <item x="3117"/>
        <item x="2133"/>
        <item x="2348"/>
        <item x="3442"/>
        <item x="3359"/>
        <item x="986"/>
        <item x="3322"/>
        <item x="2215"/>
        <item x="649"/>
        <item x="3840"/>
        <item x="3289"/>
        <item x="987"/>
        <item x="4086"/>
        <item x="2569"/>
        <item x="2004"/>
        <item x="3191"/>
        <item x="3129"/>
        <item x="3391"/>
        <item x="296"/>
        <item x="1096"/>
        <item x="2184"/>
        <item x="2042"/>
        <item x="2018"/>
        <item x="885"/>
        <item x="2726"/>
        <item x="716"/>
        <item x="1475"/>
        <item x="1124"/>
        <item x="2104"/>
        <item x="1681"/>
        <item x="3124"/>
        <item x="2973"/>
        <item x="4038"/>
        <item x="1778"/>
        <item x="3167"/>
        <item x="842"/>
        <item x="586"/>
        <item x="3677"/>
        <item x="1674"/>
        <item x="2174"/>
        <item x="1705"/>
        <item x="2237"/>
        <item x="751"/>
        <item x="3805"/>
        <item x="72"/>
        <item x="498"/>
        <item x="3087"/>
        <item x="3972"/>
        <item x="3774"/>
        <item x="1560"/>
        <item x="675"/>
        <item x="784"/>
        <item x="2232"/>
        <item x="467"/>
        <item x="1065"/>
        <item x="600"/>
        <item x="3793"/>
        <item x="101"/>
        <item x="1574"/>
        <item x="1618"/>
        <item x="265"/>
        <item x="2700"/>
        <item x="2632"/>
        <item x="646"/>
        <item x="1814"/>
        <item x="3653"/>
        <item x="1641"/>
        <item x="3249"/>
        <item x="457"/>
        <item x="2438"/>
        <item x="2051"/>
        <item x="816"/>
        <item x="260"/>
        <item x="326"/>
        <item x="2351"/>
        <item x="3422"/>
        <item x="3264"/>
        <item x="2258"/>
        <item x="1091"/>
        <item x="3180"/>
        <item x="2609"/>
        <item x="642"/>
        <item x="96"/>
        <item x="2995"/>
        <item x="3458"/>
        <item x="3343"/>
        <item x="3379"/>
        <item x="3801"/>
        <item x="2929"/>
        <item x="3219"/>
        <item x="1510"/>
        <item x="3377"/>
        <item x="2177"/>
        <item x="330"/>
        <item x="667"/>
        <item x="1663"/>
        <item x="173"/>
        <item x="378"/>
        <item x="1109"/>
        <item x="2779"/>
        <item x="561"/>
        <item x="2844"/>
        <item x="1306"/>
        <item x="243"/>
        <item x="785"/>
        <item x="1080"/>
        <item x="1541"/>
        <item x="2449"/>
        <item x="1088"/>
        <item x="3731"/>
        <item x="3217"/>
        <item x="1278"/>
        <item x="3594"/>
        <item x="658"/>
        <item x="3215"/>
        <item x="1551"/>
        <item x="49"/>
        <item x="741"/>
        <item x="992"/>
        <item x="2233"/>
        <item x="1964"/>
        <item x="974"/>
        <item x="2795"/>
        <item x="2456"/>
        <item x="1281"/>
        <item x="2256"/>
        <item x="727"/>
        <item x="796"/>
        <item x="1192"/>
        <item x="1631"/>
        <item x="3227"/>
        <item x="3626"/>
        <item x="3022"/>
        <item x="2652"/>
        <item x="942"/>
        <item x="581"/>
        <item x="2718"/>
        <item x="2479"/>
        <item x="641"/>
        <item x="1288"/>
        <item x="3822"/>
        <item x="1191"/>
        <item x="277"/>
        <item x="1422"/>
        <item x="2176"/>
        <item x="3699"/>
        <item x="1652"/>
        <item x="2858"/>
        <item x="4037"/>
        <item x="81"/>
        <item x="624"/>
        <item x="64"/>
        <item x="32"/>
        <item x="79"/>
        <item x="830"/>
        <item x="2079"/>
        <item x="1394"/>
        <item x="210"/>
        <item x="3868"/>
        <item x="3290"/>
        <item x="1062"/>
        <item x="2784"/>
        <item x="483"/>
        <item x="4057"/>
        <item x="1414"/>
        <item x="3266"/>
        <item x="1942"/>
        <item x="3546"/>
        <item x="2465"/>
        <item x="1342"/>
        <item x="311"/>
        <item x="1790"/>
        <item x="535"/>
        <item x="2953"/>
        <item x="373"/>
        <item x="4035"/>
        <item x="347"/>
        <item x="1455"/>
        <item x="168"/>
        <item x="3121"/>
        <item x="1155"/>
        <item x="1876"/>
        <item x="3978"/>
        <item x="3135"/>
        <item x="1409"/>
        <item x="2872"/>
        <item x="963"/>
        <item x="3345"/>
        <item x="517"/>
        <item x="2917"/>
        <item x="2691"/>
        <item x="1137"/>
        <item x="1055"/>
        <item x="2855"/>
        <item x="3701"/>
        <item x="897"/>
        <item x="57"/>
        <item x="4098"/>
        <item x="2321"/>
        <item x="2332"/>
        <item x="756"/>
        <item x="2082"/>
        <item x="3094"/>
        <item x="876"/>
        <item x="2673"/>
        <item x="1511"/>
        <item x="2252"/>
        <item x="1403"/>
        <item x="2710"/>
        <item x="780"/>
        <item x="3881"/>
        <item x="2001"/>
        <item x="2034"/>
        <item x="2861"/>
        <item x="2320"/>
        <item x="224"/>
        <item x="228"/>
        <item x="329"/>
        <item x="3850"/>
        <item x="4041"/>
        <item x="1782"/>
        <item x="1815"/>
        <item x="2812"/>
        <item x="2625"/>
        <item x="1764"/>
        <item x="474"/>
        <item x="1399"/>
        <item x="3886"/>
        <item x="1515"/>
        <item x="3749"/>
        <item x="2993"/>
        <item x="409"/>
        <item x="2771"/>
        <item x="3727"/>
        <item x="66"/>
        <item x="3088"/>
        <item x="2066"/>
        <item x="3256"/>
        <item x="1120"/>
        <item x="8"/>
        <item x="9"/>
        <item x="298"/>
        <item x="3770"/>
        <item x="1538"/>
        <item x="473"/>
        <item x="2824"/>
        <item x="2942"/>
        <item x="677"/>
        <item x="3880"/>
        <item x="129"/>
        <item x="1452"/>
        <item x="3757"/>
        <item x="666"/>
        <item x="2869"/>
        <item x="3164"/>
        <item x="2526"/>
        <item x="668"/>
        <item x="3402"/>
        <item x="1550"/>
        <item x="3618"/>
        <item x="1187"/>
        <item x="2246"/>
        <item x="1562"/>
        <item x="1812"/>
        <item x="2040"/>
        <item x="2496"/>
        <item x="2315"/>
        <item x="3333"/>
        <item x="188"/>
        <item x="2865"/>
        <item x="1434"/>
        <item x="2805"/>
        <item x="1911"/>
        <item x="2476"/>
        <item x="130"/>
        <item x="2617"/>
        <item x="1569"/>
        <item x="3737"/>
        <item x="3429"/>
        <item x="3418"/>
        <item x="3721"/>
        <item x="592"/>
        <item x="3918"/>
        <item x="2458"/>
        <item x="1242"/>
        <item x="632"/>
        <item x="888"/>
        <item x="2825"/>
        <item x="2692"/>
        <item x="1172"/>
        <item x="3988"/>
        <item x="1785"/>
        <item x="41"/>
        <item x="2146"/>
        <item x="1492"/>
        <item x="2317"/>
        <item x="715"/>
        <item x="616"/>
        <item x="3235"/>
        <item x="2523"/>
        <item x="1582"/>
        <item x="1753"/>
        <item x="1274"/>
        <item x="983"/>
        <item x="3357"/>
        <item x="2068"/>
        <item x="315"/>
        <item x="1890"/>
        <item x="1543"/>
        <item x="3228"/>
        <item x="764"/>
        <item x="2568"/>
        <item x="2949"/>
        <item x="1473"/>
        <item x="3009"/>
        <item x="3650"/>
        <item x="1014"/>
        <item x="3698"/>
        <item x="1610"/>
        <item x="539"/>
        <item x="1647"/>
        <item x="1813"/>
        <item x="399"/>
        <item x="1709"/>
        <item x="3197"/>
        <item x="854"/>
        <item x="2878"/>
        <item x="1591"/>
        <item x="387"/>
        <item x="4075"/>
        <item x="1779"/>
        <item x="1999"/>
        <item x="3270"/>
        <item x="2654"/>
        <item x="3919"/>
        <item x="706"/>
        <item x="3178"/>
        <item x="2900"/>
        <item x="975"/>
        <item x="3987"/>
        <item x="689"/>
        <item x="3035"/>
        <item x="3882"/>
        <item x="2192"/>
        <item x="1227"/>
        <item x="1466"/>
        <item x="2142"/>
        <item x="60"/>
        <item x="3365"/>
        <item x="3407"/>
        <item x="1069"/>
        <item x="540"/>
        <item x="961"/>
        <item x="1123"/>
        <item x="3201"/>
        <item x="1349"/>
        <item x="3278"/>
        <item x="857"/>
        <item x="542"/>
        <item x="2417"/>
        <item x="2962"/>
        <item x="1687"/>
        <item x="1170"/>
        <item x="3884"/>
        <item x="2002"/>
        <item x="3059"/>
        <item x="3772"/>
        <item x="3469"/>
        <item x="137"/>
        <item x="2139"/>
        <item x="2480"/>
        <item x="1974"/>
        <item x="1254"/>
        <item x="2024"/>
        <item x="1421"/>
        <item x="3534"/>
        <item x="2127"/>
        <item x="4025"/>
        <item x="2433"/>
        <item x="397"/>
        <item x="3138"/>
        <item x="3898"/>
        <item x="3930"/>
        <item x="1935"/>
        <item x="2679"/>
        <item x="2095"/>
        <item x="749"/>
        <item x="2187"/>
        <item x="3713"/>
        <item x="1044"/>
        <item x="3104"/>
        <item x="1627"/>
        <item x="3238"/>
        <item x="3061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4"/>
        <item x="403"/>
        <item x="2775"/>
        <item x="2590"/>
        <item x="3942"/>
        <item x="3170"/>
        <item x="1895"/>
        <item x="4073"/>
        <item x="1806"/>
        <item x="468"/>
        <item x="1751"/>
        <item x="693"/>
        <item x="1563"/>
        <item x="3506"/>
        <item x="3211"/>
        <item x="3959"/>
        <item x="3209"/>
        <item x="2963"/>
        <item x="3782"/>
        <item x="3857"/>
        <item x="2913"/>
        <item x="3437"/>
        <item x="3354"/>
        <item x="3265"/>
        <item x="3567"/>
        <item x="3923"/>
        <item x="815"/>
        <item x="398"/>
        <item x="4002"/>
        <item x="584"/>
        <item x="2218"/>
        <item x="1797"/>
        <item x="2898"/>
        <item x="3673"/>
        <item x="3976"/>
        <item x="244"/>
        <item x="3564"/>
        <item x="3946"/>
        <item x="1211"/>
        <item x="2196"/>
        <item x="4093"/>
        <item x="966"/>
        <item x="1907"/>
        <item x="555"/>
        <item x="1838"/>
        <item x="2408"/>
        <item x="2768"/>
        <item x="4100"/>
        <item x="2558"/>
        <item x="417"/>
        <item x="1565"/>
        <item x="3883"/>
        <item x="563"/>
        <item x="3453"/>
        <item x="2130"/>
        <item x="2387"/>
        <item x="3497"/>
        <item x="1361"/>
        <item x="2247"/>
        <item x="2111"/>
        <item x="1678"/>
        <item x="883"/>
        <item x="2682"/>
        <item x="4031"/>
        <item x="2845"/>
        <item x="3156"/>
        <item x="1136"/>
        <item x="2982"/>
        <item x="2835"/>
        <item x="1232"/>
        <item x="3913"/>
        <item x="3909"/>
        <item x="3613"/>
        <item x="3962"/>
        <item x="1585"/>
        <item x="1004"/>
        <item x="83"/>
        <item x="2338"/>
        <item x="2660"/>
        <item x="1117"/>
        <item x="2655"/>
        <item x="769"/>
        <item x="2676"/>
        <item x="146"/>
        <item x="125"/>
        <item x="286"/>
        <item x="2270"/>
        <item x="2583"/>
        <item x="901"/>
        <item x="4070"/>
        <item x="3259"/>
        <item x="1643"/>
        <item x="463"/>
        <item x="1665"/>
        <item x="651"/>
        <item x="434"/>
        <item x="3800"/>
        <item x="3308"/>
        <item x="4054"/>
        <item x="1970"/>
        <item x="156"/>
        <item x="202"/>
        <item x="220"/>
        <item x="671"/>
        <item x="553"/>
        <item x="2081"/>
        <item x="2683"/>
        <item x="2837"/>
        <item x="522"/>
        <item x="2135"/>
        <item x="2515"/>
        <item x="3640"/>
        <item x="1011"/>
        <item x="2813"/>
        <item x="1357"/>
        <item x="2170"/>
        <item x="295"/>
        <item x="1503"/>
        <item x="2085"/>
        <item x="2137"/>
        <item x="3350"/>
        <item x="2871"/>
        <item x="1831"/>
        <item x="1344"/>
        <item x="392"/>
        <item x="278"/>
        <item x="1634"/>
        <item x="3826"/>
        <item x="3609"/>
        <item x="2362"/>
        <item x="2363"/>
        <item x="1885"/>
        <item x="332"/>
        <item x="4106"/>
        <item x="4021"/>
        <item x="3155"/>
        <item x="1072"/>
        <item x="1025"/>
        <item x="734"/>
        <item x="2981"/>
        <item x="3471"/>
        <item x="4076"/>
        <item x="3476"/>
        <item x="665"/>
        <item x="3428"/>
        <item x="534"/>
        <item x="3257"/>
        <item x="2729"/>
        <item x="886"/>
        <item x="3526"/>
        <item x="1111"/>
        <item x="3707"/>
        <item x="213"/>
        <item x="1558"/>
        <item x="568"/>
        <item x="3499"/>
        <item x="3667"/>
        <item x="2785"/>
        <item x="2509"/>
        <item x="2106"/>
        <item x="437"/>
        <item x="2659"/>
        <item x="3254"/>
        <item x="611"/>
        <item x="2230"/>
        <item x="2285"/>
        <item x="355"/>
        <item x="3937"/>
        <item x="320"/>
        <item x="2521"/>
        <item x="281"/>
        <item x="3818"/>
        <item x="151"/>
        <item x="322"/>
        <item x="1472"/>
        <item x="3675"/>
        <item x="2337"/>
        <item x="1805"/>
        <item x="3760"/>
        <item x="3676"/>
        <item x="911"/>
        <item x="850"/>
        <item x="361"/>
        <item x="3439"/>
        <item x="774"/>
        <item x="3319"/>
        <item x="2495"/>
        <item x="1236"/>
        <item x="1720"/>
        <item x="3643"/>
        <item x="777"/>
        <item x="1526"/>
        <item x="531"/>
        <item x="1971"/>
        <item x="709"/>
        <item x="2561"/>
        <item x="3812"/>
        <item x="861"/>
        <item x="2120"/>
        <item x="2011"/>
        <item x="393"/>
        <item x="2863"/>
        <item x="1614"/>
        <item x="2725"/>
        <item x="117"/>
        <item x="482"/>
        <item x="1940"/>
        <item x="1082"/>
        <item x="2615"/>
        <item x="1867"/>
        <item x="154"/>
        <item x="1697"/>
        <item x="731"/>
        <item x="1795"/>
        <item x="2627"/>
        <item x="212"/>
        <item x="3279"/>
        <item x="701"/>
        <item x="4092"/>
        <item x="256"/>
        <item x="2098"/>
        <item x="3423"/>
        <item x="470"/>
        <item x="3401"/>
        <item x="3368"/>
        <item x="4081"/>
        <item x="3142"/>
        <item x="238"/>
        <item x="2046"/>
        <item x="25"/>
        <item x="366"/>
        <item x="1040"/>
        <item x="2485"/>
        <item x="3724"/>
        <item x="3097"/>
        <item x="3685"/>
        <item x="2394"/>
        <item x="1085"/>
        <item x="2353"/>
        <item x="454"/>
        <item x="3684"/>
        <item x="39"/>
        <item x="1002"/>
        <item x="973"/>
        <item x="2086"/>
        <item x="747"/>
        <item x="1717"/>
        <item x="3595"/>
        <item x="953"/>
        <item x="891"/>
        <item x="519"/>
        <item x="2512"/>
        <item x="1287"/>
        <item x="3753"/>
        <item x="231"/>
        <item x="713"/>
        <item x="525"/>
        <item x="2852"/>
        <item x="98"/>
        <item x="3794"/>
        <item x="2072"/>
        <item x="1094"/>
        <item x="814"/>
        <item x="2116"/>
        <item x="669"/>
        <item x="2413"/>
        <item x="1962"/>
        <item x="3441"/>
        <item x="1913"/>
        <item x="2874"/>
        <item x="694"/>
        <item x="145"/>
        <item x="3827"/>
        <item x="3785"/>
        <item x="2405"/>
        <item x="787"/>
        <item x="4015"/>
        <item x="3817"/>
        <item x="3810"/>
        <item x="1637"/>
        <item x="203"/>
        <item x="732"/>
        <item x="3600"/>
        <item x="1449"/>
        <item x="42"/>
        <item x="514"/>
        <item x="2226"/>
        <item x="2396"/>
        <item x="1763"/>
        <item x="2781"/>
        <item x="449"/>
        <item x="314"/>
        <item x="2488"/>
        <item x="13"/>
        <item x="492"/>
        <item x="3342"/>
        <item x="2848"/>
        <item x="3489"/>
        <item x="3406"/>
        <item x="2448"/>
        <item x="4099"/>
        <item x="515"/>
        <item x="1965"/>
        <item x="3255"/>
        <item x="2690"/>
        <item x="1322"/>
        <item x="480"/>
        <item x="2886"/>
        <item x="2000"/>
        <item x="1756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3841"/>
        <item x="1217"/>
        <item x="340"/>
        <item x="1714"/>
        <item x="3329"/>
        <item x="4065"/>
        <item x="3796"/>
        <item x="2209"/>
        <item x="2846"/>
        <item x="925"/>
        <item x="1699"/>
        <item x="576"/>
        <item x="2580"/>
        <item x="572"/>
        <item x="921"/>
        <item x="1244"/>
        <item x="2927"/>
        <item x="3482"/>
        <item x="3979"/>
        <item x="143"/>
        <item x="2447"/>
        <item x="3486"/>
        <item x="3905"/>
        <item x="2766"/>
        <item x="1371"/>
        <item x="3555"/>
        <item x="3399"/>
        <item x="2125"/>
        <item x="3389"/>
        <item x="1203"/>
        <item x="2505"/>
        <item x="1926"/>
        <item x="466"/>
        <item x="1508"/>
        <item x="1840"/>
        <item x="738"/>
        <item x="283"/>
        <item x="3013"/>
        <item x="1159"/>
        <item x="195"/>
        <item x="1578"/>
        <item x="420"/>
        <item x="1829"/>
        <item x="3951"/>
        <item x="2545"/>
        <item x="3654"/>
        <item x="2389"/>
        <item x="2548"/>
        <item x="2311"/>
        <item x="793"/>
        <item x="1286"/>
        <item x="2461"/>
        <item x="4085"/>
        <item x="1028"/>
        <item x="3803"/>
        <item x="3411"/>
        <item x="2653"/>
        <item x="363"/>
        <item x="3809"/>
        <item x="317"/>
        <item x="2811"/>
        <item x="4032"/>
        <item x="3911"/>
        <item x="2536"/>
        <item x="657"/>
        <item x="543"/>
        <item x="293"/>
        <item x="899"/>
        <item x="4014"/>
        <item x="111"/>
        <item x="2782"/>
        <item x="550"/>
        <item x="1330"/>
        <item x="748"/>
        <item x="1724"/>
        <item x="1301"/>
        <item x="1235"/>
        <item x="3599"/>
        <item x="166"/>
        <item x="2384"/>
        <item x="2791"/>
        <item x="1906"/>
        <item x="2058"/>
        <item x="2084"/>
        <item x="2161"/>
        <item x="3863"/>
        <item x="545"/>
        <item x="2238"/>
        <item x="3452"/>
        <item x="1835"/>
        <item x="477"/>
        <item x="544"/>
        <item x="3666"/>
        <item x="2415"/>
        <item x="4079"/>
        <item x="376"/>
        <item x="3077"/>
        <item x="1487"/>
        <item x="2990"/>
        <item x="3597"/>
        <item x="6"/>
        <item x="3790"/>
        <item x="2910"/>
        <item x="2918"/>
        <item x="1129"/>
        <item x="3612"/>
        <item x="3338"/>
        <item x="108"/>
        <item x="3558"/>
        <item x="3646"/>
        <item x="795"/>
        <item x="3686"/>
        <item x="1882"/>
        <item x="3584"/>
        <item x="609"/>
        <item x="2123"/>
        <item x="3714"/>
        <item x="2220"/>
        <item x="2616"/>
        <item x="2283"/>
        <item x="2638"/>
        <item x="2155"/>
        <item x="5"/>
        <item x="967"/>
        <item x="2370"/>
        <item x="809"/>
        <item x="3034"/>
        <item x="1921"/>
        <item x="424"/>
        <item x="3576"/>
        <item x="442"/>
        <item x="1388"/>
        <item x="2006"/>
        <item x="2637"/>
        <item x="3904"/>
        <item x="1411"/>
        <item x="227"/>
        <item x="758"/>
        <item x="3752"/>
        <item x="3112"/>
        <item x="3639"/>
        <item x="2498"/>
        <item x="1769"/>
        <item x="1773"/>
        <item x="152"/>
        <item x="3678"/>
        <item x="2350"/>
        <item x="1917"/>
        <item x="116"/>
        <item x="1555"/>
        <item x="759"/>
        <item x="2919"/>
        <item x="871"/>
        <item x="3205"/>
        <item x="692"/>
        <item x="3248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77"/>
        <item x="3360"/>
        <item x="3494"/>
        <item x="3580"/>
        <item x="2073"/>
        <item x="890"/>
        <item x="3122"/>
        <item x="3739"/>
        <item x="15"/>
        <item x="958"/>
        <item x="4016"/>
        <item x="2938"/>
        <item x="4053"/>
        <item x="3479"/>
        <item x="647"/>
        <item x="2595"/>
        <item x="3438"/>
        <item x="339"/>
        <item x="2584"/>
        <item x="2372"/>
        <item x="1828"/>
        <item x="2398"/>
        <item x="3528"/>
        <item x="1470"/>
        <item x="3700"/>
        <item x="4018"/>
        <item x="3519"/>
        <item x="2341"/>
        <item x="1054"/>
        <item x="1060"/>
        <item x="1887"/>
        <item x="2138"/>
        <item x="918"/>
        <item x="3168"/>
        <item x="2891"/>
        <item x="3385"/>
        <item x="2009"/>
        <item x="936"/>
        <item x="3798"/>
        <item x="70"/>
        <item x="594"/>
        <item x="1677"/>
        <item x="2402"/>
        <item x="1086"/>
        <item x="65"/>
        <item x="2587"/>
        <item x="1171"/>
        <item x="1483"/>
        <item x="2227"/>
        <item x="345"/>
        <item x="1067"/>
        <item x="2113"/>
        <item x="2808"/>
        <item x="408"/>
        <item x="2381"/>
        <item x="2185"/>
        <item x="1733"/>
        <item x="1667"/>
        <item x="3380"/>
        <item x="3815"/>
        <item x="3337"/>
        <item x="2422"/>
        <item x="1336"/>
        <item x="472"/>
        <item x="2992"/>
        <item x="3945"/>
        <item x="1339"/>
        <item x="1657"/>
        <item x="2224"/>
        <item x="2574"/>
        <item x="357"/>
        <item x="3302"/>
        <item x="2302"/>
        <item x="124"/>
        <item x="313"/>
        <item x="176"/>
        <item x="452"/>
        <item x="988"/>
        <item x="1149"/>
        <item x="3064"/>
        <item x="3538"/>
        <item x="2052"/>
        <item x="1944"/>
        <item x="2462"/>
        <item x="4008"/>
        <item x="1389"/>
        <item x="2601"/>
        <item x="3971"/>
        <item x="579"/>
        <item x="3621"/>
        <item x="109"/>
        <item x="1261"/>
        <item x="900"/>
        <item x="2035"/>
        <item x="724"/>
        <item x="944"/>
        <item x="596"/>
        <item x="3062"/>
        <item x="1950"/>
        <item x="3136"/>
        <item x="3560"/>
        <item x="3287"/>
        <item x="1521"/>
        <item x="3777"/>
        <item x="1587"/>
        <item x="469"/>
        <item x="2180"/>
        <item x="2821"/>
        <item x="3149"/>
        <item x="3983"/>
        <item x="1246"/>
        <item x="1325"/>
        <item x="946"/>
        <item x="2866"/>
        <item x="446"/>
        <item x="2306"/>
        <item x="2671"/>
        <item x="622"/>
        <item x="3413"/>
        <item x="3134"/>
        <item x="1873"/>
        <item x="3282"/>
        <item x="521"/>
        <item x="3029"/>
        <item x="1621"/>
        <item x="2832"/>
        <item x="1948"/>
        <item x="445"/>
        <item x="1197"/>
        <item x="3144"/>
        <item x="928"/>
        <item x="2636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7"/>
        <item x="2936"/>
        <item x="419"/>
        <item x="148"/>
        <item x="1744"/>
        <item x="736"/>
        <item x="3638"/>
        <item x="935"/>
        <item x="3449"/>
        <item x="3026"/>
        <item x="1397"/>
        <item x="639"/>
        <item x="119"/>
        <item x="3965"/>
        <item x="2991"/>
        <item x="1459"/>
        <item x="3450"/>
        <item x="2672"/>
        <item x="3719"/>
        <item x="1958"/>
        <item x="1789"/>
        <item x="3523"/>
        <item x="2822"/>
        <item x="2711"/>
        <item x="1692"/>
        <item x="1335"/>
        <item x="1050"/>
        <item x="2599"/>
        <item x="3496"/>
        <item x="375"/>
        <item x="2379"/>
        <item x="2236"/>
        <item x="2914"/>
        <item x="272"/>
        <item x="1891"/>
        <item x="2975"/>
        <item x="2628"/>
        <item x="1727"/>
        <item x="1679"/>
        <item x="3665"/>
        <item x="2933"/>
        <item x="1289"/>
        <item x="1382"/>
        <item x="2420"/>
        <item x="2732"/>
        <item x="2776"/>
        <item x="2946"/>
        <item x="604"/>
        <item x="2894"/>
        <item x="38"/>
        <item x="1178"/>
        <item x="829"/>
        <item x="1737"/>
        <item x="443"/>
        <item x="1566"/>
        <item x="2392"/>
        <item x="3370"/>
        <item x="3324"/>
        <item x="1604"/>
        <item x="2134"/>
        <item x="859"/>
        <item x="4058"/>
        <item x="1350"/>
        <item x="3525"/>
        <item x="1758"/>
        <item x="1742"/>
        <item x="1635"/>
        <item x="2168"/>
        <item x="1462"/>
        <item x="2955"/>
        <item x="1066"/>
        <item x="838"/>
        <item x="1787"/>
        <item x="69"/>
        <item x="179"/>
        <item x="1494"/>
        <item x="95"/>
        <item x="2804"/>
        <item x="634"/>
        <item x="2528"/>
        <item x="258"/>
        <item x="939"/>
        <item x="1923"/>
        <item x="2197"/>
        <item x="3042"/>
        <item x="1654"/>
        <item x="2648"/>
        <item x="2954"/>
        <item x="3151"/>
        <item x="822"/>
        <item x="411"/>
        <item x="1041"/>
        <item x="2802"/>
        <item x="3000"/>
        <item x="3427"/>
        <item x="1453"/>
        <item x="2560"/>
        <item x="2864"/>
        <item x="120"/>
        <item x="3535"/>
        <item x="1729"/>
        <item x="128"/>
        <item x="2688"/>
        <item x="2469"/>
        <item x="826"/>
        <item x="1275"/>
        <item x="3769"/>
        <item x="1943"/>
        <item x="1658"/>
        <item x="957"/>
        <item x="1588"/>
        <item x="3147"/>
        <item x="3897"/>
        <item x="2972"/>
        <item x="3745"/>
        <item x="1632"/>
        <item x="2719"/>
        <item x="3776"/>
        <item x="3069"/>
        <item x="3070"/>
        <item x="2421"/>
        <item x="1547"/>
        <item x="1245"/>
        <item x="1802"/>
        <item x="2003"/>
        <item x="562"/>
        <item x="1454"/>
        <item x="737"/>
        <item x="3014"/>
        <item x="1984"/>
        <item x="583"/>
        <item x="2264"/>
        <item x="3006"/>
        <item x="2229"/>
        <item x="1009"/>
        <item x="2090"/>
        <item x="1951"/>
        <item x="4091"/>
        <item x="149"/>
        <item x="1506"/>
        <item x="2728"/>
        <item x="3607"/>
        <item x="3661"/>
        <item x="1076"/>
        <item x="2395"/>
        <item x="2129"/>
        <item x="524"/>
        <item x="3952"/>
        <item x="2549"/>
        <item x="2895"/>
        <item x="2020"/>
        <item x="2355"/>
        <item x="3992"/>
        <item x="2277"/>
        <item x="3081"/>
        <item x="2882"/>
        <item x="1185"/>
        <item x="1673"/>
        <item x="2778"/>
        <item x="1146"/>
        <item x="3837"/>
        <item x="3315"/>
        <item x="379"/>
        <item x="2440"/>
        <item x="3079"/>
        <item x="2131"/>
        <item x="431"/>
        <item x="3829"/>
        <item x="3935"/>
        <item x="2603"/>
        <item x="211"/>
        <item x="3328"/>
        <item x="2442"/>
        <item x="3288"/>
        <item x="3610"/>
        <item x="1277"/>
        <item x="3050"/>
        <item x="1794"/>
        <item x="672"/>
        <item x="3229"/>
        <item x="1190"/>
        <item x="2172"/>
        <item x="1879"/>
        <item x="4024"/>
        <item x="2080"/>
        <item x="2191"/>
        <item x="2758"/>
        <item x="1808"/>
        <item x="1230"/>
        <item x="3808"/>
        <item x="2345"/>
        <item x="2334"/>
        <item x="1280"/>
        <item x="3893"/>
        <item x="1549"/>
        <item x="1561"/>
        <item x="721"/>
        <item x="1169"/>
        <item x="1735"/>
        <item x="2524"/>
        <item x="1593"/>
        <item x="3795"/>
        <item x="207"/>
        <item x="1303"/>
        <item x="2714"/>
        <item x="1400"/>
        <item x="2352"/>
        <item x="1821"/>
        <item x="3907"/>
        <item x="2915"/>
        <item x="762"/>
        <item x="1960"/>
        <item x="538"/>
        <item x="24"/>
        <item x="1269"/>
        <item x="3789"/>
        <item x="3060"/>
        <item x="2956"/>
        <item x="157"/>
        <item x="2849"/>
        <item x="1488"/>
        <item x="2644"/>
        <item x="3861"/>
        <item x="1533"/>
        <item x="2841"/>
        <item x="121"/>
        <item x="1772"/>
        <item x="3272"/>
        <item x="1112"/>
        <item x="440"/>
        <item x="3601"/>
        <item x="428"/>
        <item x="557"/>
        <item x="1952"/>
        <item x="167"/>
        <item x="1291"/>
        <item x="2794"/>
        <item x="1070"/>
        <item x="1981"/>
        <item x="3568"/>
        <item x="613"/>
        <item x="3101"/>
        <item x="2546"/>
        <item x="100"/>
        <item x="2239"/>
        <item x="2053"/>
        <item x="2921"/>
        <item x="1656"/>
        <item x="1163"/>
        <item x="123"/>
        <item x="1084"/>
        <item x="1122"/>
        <item x="3221"/>
        <item x="3985"/>
        <item x="3550"/>
        <item x="110"/>
        <item x="2686"/>
        <item x="400"/>
        <item x="386"/>
        <item x="1568"/>
        <item x="184"/>
        <item x="1861"/>
        <item x="2147"/>
        <item x="3141"/>
        <item x="1266"/>
        <item x="4046"/>
        <item x="2670"/>
        <item x="3465"/>
        <item x="1688"/>
        <item x="3027"/>
        <item x="2376"/>
        <item x="3899"/>
        <item x="209"/>
        <item x="1165"/>
        <item x="1625"/>
        <item x="998"/>
        <item x="3218"/>
        <item x="688"/>
        <item x="2015"/>
        <item x="80"/>
        <item x="1384"/>
        <item x="4028"/>
        <item x="3572"/>
        <item x="2183"/>
        <item x="4105"/>
        <item x="587"/>
        <item x="3696"/>
        <item x="3949"/>
        <item x="3891"/>
        <item x="1493"/>
        <item x="3004"/>
        <item x="4066"/>
        <item x="488"/>
        <item x="71"/>
        <item x="3327"/>
        <item x="3274"/>
        <item x="190"/>
        <item x="615"/>
        <item x="264"/>
        <item x="766"/>
        <item x="36"/>
        <item x="3968"/>
        <item x="2604"/>
        <item x="2400"/>
        <item x="2761"/>
        <item x="1213"/>
        <item x="1181"/>
        <item x="2136"/>
        <item x="1554"/>
        <item x="2437"/>
        <item x="547"/>
        <item x="1983"/>
        <item x="2664"/>
        <item x="4036"/>
        <item x="3764"/>
        <item x="2204"/>
        <item x="165"/>
        <item x="3425"/>
        <item x="892"/>
        <item x="2836"/>
        <item x="1241"/>
        <item x="3251"/>
        <item x="3894"/>
        <item x="1457"/>
        <item x="3823"/>
        <item x="2141"/>
        <item x="3921"/>
        <item x="2925"/>
        <item x="1285"/>
        <item x="745"/>
        <item x="2959"/>
        <item x="3877"/>
        <item x="2838"/>
        <item x="2657"/>
        <item x="1343"/>
        <item x="1247"/>
        <item x="1579"/>
        <item x="282"/>
        <item x="3208"/>
        <item x="2704"/>
        <item x="1941"/>
        <item x="1005"/>
        <item x="461"/>
        <item x="362"/>
        <item x="1888"/>
        <item x="3683"/>
        <item x="4087"/>
        <item x="484"/>
        <item x="1047"/>
        <item x="3779"/>
        <item x="2330"/>
        <item x="3153"/>
        <item x="3086"/>
        <item x="2941"/>
        <item x="1696"/>
        <item x="2366"/>
        <item x="2563"/>
        <item x="959"/>
        <item x="3895"/>
        <item x="3936"/>
        <item x="2029"/>
        <item x="1164"/>
        <item x="2605"/>
        <item x="107"/>
        <item x="2431"/>
        <item x="571"/>
        <item x="1413"/>
        <item x="3896"/>
        <item x="2539"/>
        <item x="3323"/>
        <item x="1524"/>
        <item x="603"/>
        <item x="2926"/>
        <item x="1567"/>
        <item x="423"/>
        <item x="3670"/>
        <item x="205"/>
        <item x="3190"/>
        <item x="3642"/>
        <item x="648"/>
        <item x="2033"/>
        <item x="680"/>
        <item x="3021"/>
        <item x="2378"/>
        <item x="412"/>
        <item x="2591"/>
        <item x="3055"/>
        <item x="3851"/>
        <item x="274"/>
        <item x="2075"/>
        <item x="1817"/>
        <item x="1432"/>
        <item x="1669"/>
        <item x="1179"/>
        <item x="4043"/>
        <item x="1144"/>
        <item x="1312"/>
        <item x="1605"/>
        <item x="898"/>
        <item x="3622"/>
        <item x="2327"/>
        <item x="1189"/>
        <item x="3529"/>
        <item x="3537"/>
        <item x="3173"/>
        <item x="3348"/>
        <item x="2489"/>
        <item x="3356"/>
        <item x="2016"/>
        <item x="2736"/>
        <item x="2067"/>
        <item x="2393"/>
        <item x="2049"/>
        <item x="3852"/>
        <item x="2818"/>
        <item x="1481"/>
        <item x="1387"/>
        <item x="2969"/>
        <item x="1391"/>
        <item x="3590"/>
        <item x="2588"/>
        <item x="3688"/>
        <item x="705"/>
        <item x="2983"/>
        <item x="365"/>
        <item x="566"/>
        <item x="570"/>
        <item x="2202"/>
        <item x="1297"/>
        <item x="3487"/>
        <item x="3641"/>
        <item x="1448"/>
        <item x="3702"/>
        <item x="4030"/>
        <item x="1531"/>
        <item x="3162"/>
        <item x="2831"/>
        <item x="3335"/>
        <item x="3674"/>
        <item x="2173"/>
        <item x="3137"/>
        <item x="3056"/>
        <item x="2646"/>
        <item x="1507"/>
        <item x="1684"/>
        <item x="3672"/>
        <item x="3565"/>
        <item x="74"/>
        <item x="1628"/>
        <item x="2514"/>
        <item x="3172"/>
        <item x="614"/>
        <item x="3046"/>
        <item x="2639"/>
        <item x="1776"/>
        <item x="2965"/>
        <item x="2576"/>
        <item x="3514"/>
        <item x="1594"/>
        <item x="1691"/>
        <item x="2777"/>
        <item x="3116"/>
        <item x="391"/>
        <item x="2300"/>
        <item x="3273"/>
        <item x="3089"/>
        <item x="717"/>
        <item x="3491"/>
        <item x="1249"/>
        <item x="3432"/>
        <item x="2715"/>
        <item x="28"/>
        <item x="2693"/>
        <item x="546"/>
        <item x="2160"/>
        <item x="3984"/>
        <item x="3243"/>
        <item x="3434"/>
        <item x="3404"/>
        <item x="2909"/>
        <item x="2151"/>
        <item x="1672"/>
        <item x="1800"/>
        <item x="1256"/>
        <item x="4001"/>
        <item x="1078"/>
        <item x="856"/>
        <item x="465"/>
        <item x="2567"/>
        <item x="47"/>
        <item x="1741"/>
        <item x="895"/>
        <item x="1534"/>
        <item x="1209"/>
        <item x="3755"/>
        <item x="659"/>
        <item x="851"/>
        <item x="3481"/>
        <item x="506"/>
        <item x="2801"/>
        <item x="2614"/>
        <item x="262"/>
        <item x="3630"/>
        <item x="1017"/>
        <item x="3291"/>
        <item x="3032"/>
        <item x="459"/>
        <item x="3944"/>
        <item x="1766"/>
        <item x="3738"/>
        <item x="1736"/>
        <item x="197"/>
        <item x="2451"/>
        <item x="2383"/>
        <item x="246"/>
        <item x="3783"/>
        <item x="2382"/>
        <item x="3871"/>
        <item x="2482"/>
        <item x="1596"/>
        <item x="2856"/>
        <item x="1698"/>
        <item x="3107"/>
        <item x="2968"/>
        <item x="17"/>
        <item x="2697"/>
        <item x="2325"/>
        <item x="2559"/>
        <item x="3239"/>
        <item x="3743"/>
        <item x="1141"/>
        <item x="3693"/>
        <item x="3766"/>
        <item x="2182"/>
        <item x="847"/>
        <item x="1528"/>
        <item x="2484"/>
        <item x="3285"/>
        <item x="977"/>
        <item x="327"/>
        <item x="2208"/>
        <item x="2623"/>
        <item x="3092"/>
        <item x="3726"/>
        <item x="335"/>
        <item x="844"/>
        <item x="4074"/>
        <item x="866"/>
        <item x="122"/>
        <item x="1979"/>
        <item x="2356"/>
        <item x="1378"/>
        <item x="1938"/>
        <item x="1969"/>
        <item x="3503"/>
        <item x="3551"/>
        <item x="683"/>
        <item x="3784"/>
        <item x="810"/>
        <item x="1008"/>
        <item x="1234"/>
        <item x="979"/>
        <item x="1029"/>
        <item x="309"/>
        <item x="700"/>
        <item x="3284"/>
        <item x="1138"/>
        <item x="85"/>
        <item x="208"/>
        <item x="933"/>
        <item x="288"/>
        <item x="968"/>
        <item x="2460"/>
        <item x="1642"/>
        <item x="1987"/>
        <item x="3660"/>
        <item x="3216"/>
        <item x="291"/>
        <item x="3484"/>
        <item x="2047"/>
        <item x="1909"/>
        <item x="1367"/>
        <item x="2961"/>
        <item x="3011"/>
        <item x="3536"/>
        <item x="324"/>
        <item x="889"/>
        <item x="1545"/>
        <item x="2216"/>
        <item x="2025"/>
        <item x="3024"/>
        <item x="3955"/>
        <item x="3554"/>
        <item x="2503"/>
        <item x="2535"/>
        <item x="1961"/>
        <item x="349"/>
        <item x="1853"/>
        <item x="3311"/>
        <item x="2612"/>
        <item x="739"/>
        <item x="907"/>
        <item x="3662"/>
        <item x="160"/>
        <item x="1982"/>
        <item x="1774"/>
        <item x="266"/>
        <item x="3513"/>
        <item x="3870"/>
        <item x="356"/>
        <item x="1525"/>
        <item x="2114"/>
        <item x="1102"/>
        <item x="2267"/>
        <item x="518"/>
        <item x="877"/>
        <item x="2377"/>
        <item x="1857"/>
        <item x="3941"/>
        <item x="996"/>
        <item x="3520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32"/>
        <item x="2017"/>
        <item x="2492"/>
        <item x="1559"/>
        <item x="1006"/>
        <item x="3305"/>
        <item x="3934"/>
        <item x="3925"/>
        <item x="22"/>
        <item x="4044"/>
        <item x="3802"/>
        <item x="1064"/>
        <item x="2453"/>
        <item x="3361"/>
        <item x="2225"/>
        <item x="3181"/>
        <item x="2298"/>
        <item x="1177"/>
        <item x="730"/>
        <item x="2989"/>
        <item x="654"/>
        <item x="926"/>
        <item x="650"/>
        <item x="3367"/>
        <item x="3415"/>
        <item x="1844"/>
        <item x="2358"/>
        <item x="4007"/>
        <item x="2140"/>
        <item x="3366"/>
        <item x="3233"/>
        <item x="3374"/>
        <item x="2940"/>
        <item x="2150"/>
        <item x="3426"/>
        <item x="1013"/>
        <item x="1532"/>
        <item x="3492"/>
        <item x="479"/>
        <item x="1323"/>
        <item x="1290"/>
        <item x="3768"/>
        <item x="2234"/>
        <item x="3669"/>
        <item x="3394"/>
        <item x="3463"/>
        <item x="559"/>
        <item x="1963"/>
        <item x="720"/>
        <item x="2730"/>
        <item x="2459"/>
        <item x="1602"/>
        <item x="813"/>
        <item x="1383"/>
        <item x="2755"/>
        <item x="655"/>
        <item x="951"/>
        <item x="3130"/>
        <item x="1368"/>
        <item x="1042"/>
        <item x="3025"/>
        <item x="200"/>
        <item x="1300"/>
        <item x="3833"/>
        <item x="3853"/>
        <item x="1077"/>
        <item x="2474"/>
        <item x="3174"/>
        <item x="354"/>
        <item x="1018"/>
        <item x="512"/>
        <item x="1620"/>
        <item x="1702"/>
        <item x="2275"/>
        <item x="1676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2999"/>
        <item x="4083"/>
        <item x="234"/>
        <item x="1370"/>
        <item x="1309"/>
        <item x="2520"/>
        <item x="3991"/>
        <item x="2593"/>
        <item x="3195"/>
        <item x="3807"/>
        <item x="1762"/>
        <item x="2064"/>
        <item x="1761"/>
        <item x="1405"/>
        <item x="1130"/>
        <item x="2039"/>
        <item x="1327"/>
        <item x="1095"/>
        <item x="3655"/>
        <item x="1707"/>
        <item x="2760"/>
        <item x="1444"/>
        <item x="2709"/>
        <item x="2091"/>
        <item x="261"/>
        <item x="3405"/>
        <item x="2439"/>
        <item x="582"/>
        <item x="874"/>
        <item x="2012"/>
        <item x="364"/>
        <item x="1237"/>
        <item x="1431"/>
        <item x="2030"/>
        <item x="2901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2"/>
        <item x="3226"/>
        <item x="843"/>
        <item x="2800"/>
        <item x="1512"/>
        <item x="2502"/>
        <item x="1200"/>
        <item x="300"/>
        <item x="2513"/>
        <item x="2788"/>
        <item x="2541"/>
        <item x="2585"/>
        <item x="3281"/>
        <item x="374"/>
        <item x="1966"/>
        <item x="3390"/>
        <item x="1223"/>
        <item x="881"/>
        <item x="1168"/>
        <item x="3113"/>
        <item x="3557"/>
        <item x="932"/>
        <item x="3705"/>
        <item x="662"/>
        <item x="3179"/>
        <item x="2723"/>
        <item x="3313"/>
        <item x="141"/>
        <item x="1723"/>
        <item x="2618"/>
        <item x="3977"/>
        <item x="253"/>
        <item x="2276"/>
        <item x="425"/>
        <item x="2242"/>
        <item x="2344"/>
        <item x="302"/>
        <item x="1626"/>
        <item x="225"/>
        <item x="113"/>
        <item x="43"/>
        <item x="2126"/>
        <item x="3975"/>
        <item x="56"/>
        <item x="3189"/>
        <item x="1842"/>
        <item x="831"/>
        <item x="3990"/>
        <item x="1598"/>
        <item x="1875"/>
        <item x="1226"/>
        <item x="3306"/>
        <item x="2573"/>
        <item x="1125"/>
        <item x="2527"/>
        <item x="1380"/>
        <item x="3344"/>
        <item x="1337"/>
        <item x="2186"/>
        <item x="2292"/>
        <item x="2754"/>
        <item x="1035"/>
        <item x="2445"/>
        <item x="3573"/>
        <item x="607"/>
        <item x="4078"/>
        <item x="3109"/>
        <item x="2407"/>
        <item x="2481"/>
        <item x="887"/>
        <item x="2282"/>
        <item x="1896"/>
        <item x="3592"/>
        <item x="126"/>
        <item x="462"/>
        <item x="3616"/>
        <item x="1099"/>
        <item x="3444"/>
        <item x="2828"/>
        <item x="834"/>
        <item x="4063"/>
        <item x="1617"/>
        <item x="384"/>
        <item x="433"/>
        <item x="3582"/>
        <item x="1463"/>
        <item x="464"/>
        <item x="4017"/>
        <item x="3038"/>
        <item x="868"/>
        <item x="1240"/>
        <item x="3715"/>
        <item x="1215"/>
        <item x="3587"/>
        <item x="3633"/>
        <item x="743"/>
        <item x="2780"/>
        <item x="3072"/>
        <item x="3725"/>
        <item x="2240"/>
        <item x="58"/>
        <item x="3125"/>
        <item x="3970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6"/>
        <item x="502"/>
        <item x="2817"/>
        <item x="2412"/>
        <item x="2957"/>
        <item x="3697"/>
        <item x="3460"/>
        <item x="3192"/>
        <item x="3605"/>
        <item x="1469"/>
        <item x="1461"/>
        <item x="1034"/>
        <item x="846"/>
        <item x="2534"/>
        <item x="2772"/>
        <item x="1809"/>
        <item x="3212"/>
        <item x="106"/>
        <item x="18"/>
        <item x="2749"/>
        <item x="455"/>
        <item x="2212"/>
        <item x="2288"/>
        <item x="3341"/>
        <item x="1354"/>
        <item x="4104"/>
        <item x="1104"/>
        <item x="1433"/>
        <item x="2661"/>
        <item x="902"/>
        <item x="1032"/>
        <item x="4069"/>
        <item x="350"/>
        <item x="1248"/>
        <item x="3052"/>
        <item x="2005"/>
        <item x="760"/>
        <item x="1914"/>
        <item x="678"/>
        <item x="811"/>
        <item x="3928"/>
        <item x="3620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26"/>
        <item x="2613"/>
        <item x="2610"/>
        <item x="1548"/>
        <item x="3388"/>
        <item x="2996"/>
        <item x="969"/>
        <item x="2759"/>
        <item x="493"/>
        <item x="1015"/>
        <item x="4096"/>
        <item x="2391"/>
        <item x="3830"/>
        <item x="2994"/>
        <item x="1839"/>
        <item x="3563"/>
        <item x="2490"/>
        <item x="1222"/>
        <item x="328"/>
        <item x="1302"/>
        <item x="3193"/>
        <item x="2432"/>
        <item x="1038"/>
        <item x="848"/>
        <item x="2960"/>
        <item x="241"/>
        <item x="972"/>
        <item x="4068"/>
        <item x="3294"/>
        <item x="93"/>
        <item x="1570"/>
        <item x="430"/>
        <item x="2373"/>
        <item x="3140"/>
        <item x="1204"/>
        <item x="2931"/>
        <item x="1359"/>
        <item x="2271"/>
        <item x="1239"/>
        <item x="478"/>
        <item x="836"/>
        <item x="1664"/>
        <item x="1706"/>
        <item x="1265"/>
        <item x="872"/>
        <item x="2695"/>
        <item x="2803"/>
        <item x="554"/>
        <item x="746"/>
        <item x="2259"/>
        <item x="663"/>
        <item x="2109"/>
        <item x="3570"/>
        <item x="1501"/>
        <item x="2557"/>
        <item x="2262"/>
        <item x="380"/>
        <item x="1573"/>
        <item x="3095"/>
        <item x="2368"/>
        <item x="934"/>
        <item x="3498"/>
        <item x="2021"/>
        <item x="3049"/>
        <item x="3214"/>
        <item x="78"/>
        <item x="1553"/>
        <item x="1156"/>
        <item x="1420"/>
        <item x="3689"/>
        <item x="2037"/>
        <item x="2830"/>
        <item x="307"/>
        <item x="1601"/>
        <item x="3775"/>
        <item x="833"/>
        <item x="1998"/>
        <item x="3649"/>
        <item x="1442"/>
        <item x="3443"/>
        <item x="1316"/>
        <item x="206"/>
        <item x="3223"/>
        <item x="144"/>
        <item x="3723"/>
        <item x="1847"/>
        <item x="2301"/>
        <item x="1264"/>
        <item x="1418"/>
        <item x="2295"/>
        <item x="618"/>
        <item x="3317"/>
        <item x="3832"/>
        <item x="2419"/>
        <item x="3836"/>
        <item x="3182"/>
        <item x="819"/>
        <item x="3318"/>
        <item x="252"/>
        <item x="919"/>
        <item x="3740"/>
        <item x="2265"/>
        <item x="1897"/>
        <item x="180"/>
        <item x="87"/>
        <item x="2397"/>
        <item x="97"/>
        <item x="292"/>
        <item x="3376"/>
        <item x="21"/>
        <item x="1730"/>
        <item x="2903"/>
        <item x="3468"/>
        <item x="1467"/>
        <item x="3982"/>
        <item x="4010"/>
        <item x="770"/>
        <item x="1937"/>
        <item x="2346"/>
        <item x="3297"/>
        <item x="3066"/>
        <item x="3629"/>
        <item x="3885"/>
        <item x="3230"/>
        <item x="744"/>
        <item x="436"/>
        <item x="1595"/>
        <item x="2727"/>
        <item x="2199"/>
        <item x="1517"/>
        <item x="2194"/>
        <item x="1848"/>
        <item x="1804"/>
        <item x="3862"/>
        <item x="1862"/>
        <item x="3286"/>
        <item x="2190"/>
        <item x="1115"/>
        <item x="1180"/>
        <item x="3543"/>
        <item x="105"/>
        <item x="3008"/>
        <item x="1128"/>
        <item x="1186"/>
        <item x="1176"/>
        <item x="1916"/>
        <item x="4"/>
        <item x="2203"/>
        <item x="2223"/>
        <item x="2739"/>
        <item x="3981"/>
        <item x="2543"/>
        <item x="3920"/>
        <item x="1255"/>
        <item x="37"/>
        <item x="690"/>
        <item x="567"/>
        <item x="3995"/>
        <item x="3222"/>
        <item x="2478"/>
        <item x="2036"/>
        <item x="1760"/>
        <item x="3703"/>
        <item x="1686"/>
        <item x="3875"/>
        <item x="1262"/>
        <item x="1174"/>
        <item x="3848"/>
        <item x="3734"/>
        <item x="3834"/>
        <item x="3177"/>
        <item x="1820"/>
        <item x="2169"/>
        <item x="2107"/>
        <item x="3804"/>
        <item x="3393"/>
        <item x="422"/>
        <item x="687"/>
        <item x="2322"/>
        <item x="2430"/>
        <item x="1660"/>
        <item x="2621"/>
        <item x="1994"/>
        <item x="1904"/>
        <item x="1021"/>
        <item x="1920"/>
        <item x="1205"/>
        <item x="3746"/>
        <item x="989"/>
        <item x="2663"/>
        <item x="1818"/>
        <item x="3748"/>
        <item x="2314"/>
        <item x="970"/>
        <item x="2493"/>
        <item x="2694"/>
        <item x="906"/>
        <item x="337"/>
        <item x="2889"/>
        <item x="3632"/>
        <item x="3820"/>
        <item x="2948"/>
        <item x="950"/>
        <item x="1833"/>
        <item x="905"/>
        <item x="1918"/>
        <item x="2041"/>
        <item x="991"/>
        <item x="3744"/>
        <item x="198"/>
        <item x="2122"/>
        <item x="2056"/>
        <item x="2296"/>
        <item x="3773"/>
        <item x="2369"/>
        <item x="1540"/>
        <item x="1318"/>
        <item x="140"/>
        <item x="2454"/>
        <item x="786"/>
        <item x="2826"/>
        <item x="3298"/>
        <item x="1992"/>
        <item x="2744"/>
        <item x="1364"/>
        <item x="1043"/>
        <item x="1646"/>
        <item x="1518"/>
        <item x="1333"/>
        <item x="3943"/>
        <item x="835"/>
        <item x="1930"/>
        <item x="1498"/>
        <item x="2977"/>
        <item x="2698"/>
        <item x="1836"/>
        <item x="1376"/>
        <item x="3711"/>
        <item x="1404"/>
        <item x="1659"/>
        <item x="4048"/>
        <item x="2674"/>
        <item x="723"/>
        <item x="3143"/>
        <item x="3084"/>
        <item x="789"/>
        <item x="1037"/>
        <item x="1752"/>
        <item x="2257"/>
        <item x="377"/>
        <item x="3120"/>
        <item x="3459"/>
        <item x="3464"/>
        <item x="1142"/>
        <item x="2696"/>
        <item x="3304"/>
        <item x="2862"/>
        <item x="1616"/>
        <item x="1133"/>
        <item x="589"/>
        <item x="3527"/>
        <item x="432"/>
        <item x="3198"/>
        <item x="3016"/>
        <item x="948"/>
        <item x="2988"/>
        <item x="2274"/>
        <item x="2427"/>
        <item x="1900"/>
        <item x="460"/>
        <item x="2054"/>
        <item x="284"/>
        <item x="2881"/>
        <item x="3382"/>
        <item x="2658"/>
        <item x="1196"/>
        <item x="1868"/>
        <item x="1139"/>
        <item x="3879"/>
        <item x="1221"/>
        <item x="1967"/>
        <item x="1121"/>
        <item x="2097"/>
        <item x="2678"/>
        <item x="77"/>
        <item x="3139"/>
        <item x="3849"/>
        <item x="3938"/>
        <item x="2014"/>
        <item x="3824"/>
        <item x="3480"/>
        <item x="88"/>
        <item x="903"/>
        <item x="438"/>
        <item x="2611"/>
        <item x="1445"/>
        <item x="2798"/>
        <item x="269"/>
        <item x="635"/>
        <item x="2316"/>
        <item x="2525"/>
        <item x="248"/>
        <item x="3091"/>
        <item x="2494"/>
        <item x="2738"/>
        <item x="3681"/>
        <item x="3858"/>
        <item x="640"/>
        <item x="2669"/>
        <item x="3747"/>
        <item x="3929"/>
        <item x="2148"/>
        <item x="50"/>
        <item x="1441"/>
        <item x="3969"/>
        <item x="3267"/>
        <item x="3040"/>
        <item x="2424"/>
        <item x="937"/>
        <item x="2243"/>
        <item x="410"/>
        <item x="2577"/>
        <item x="2010"/>
        <item x="1273"/>
        <item x="3892"/>
        <item x="2589"/>
        <item x="1292"/>
        <item x="2774"/>
        <item x="869"/>
        <item x="3325"/>
        <item x="1152"/>
        <item x="1338"/>
        <item x="2907"/>
        <item x="757"/>
        <item x="3957"/>
        <item x="2468"/>
        <item x="549"/>
        <item x="131"/>
        <item x="2720"/>
        <item x="3545"/>
        <item x="192"/>
        <item x="2425"/>
        <item x="2367"/>
        <item x="3786"/>
        <item x="1612"/>
        <item x="4088"/>
        <item x="698"/>
        <item x="3039"/>
        <item x="3456"/>
        <item x="3163"/>
        <item x="2842"/>
        <item x="2031"/>
        <item x="2806"/>
        <item x="3994"/>
        <item x="2108"/>
        <item x="3260"/>
        <item x="509"/>
        <item x="3269"/>
        <item x="1482"/>
        <item x="2008"/>
        <item x="591"/>
        <item x="3847"/>
        <item x="1419"/>
        <item x="199"/>
        <item x="575"/>
        <item x="2268"/>
        <item x="511"/>
        <item x="823"/>
        <item x="3637"/>
        <item x="3019"/>
        <item x="3603"/>
        <item x="1630"/>
        <item x="1426"/>
        <item x="3412"/>
        <item x="3430"/>
        <item x="791"/>
        <item x="53"/>
        <item x="2748"/>
        <item x="4090"/>
        <item x="177"/>
        <item x="3552"/>
        <item x="3722"/>
        <item x="2245"/>
        <item x="1592"/>
        <item x="1036"/>
        <item x="978"/>
        <item x="185"/>
        <item x="2634"/>
        <item x="3001"/>
        <item x="371"/>
        <item x="1749"/>
        <item x="3856"/>
        <item x="1977"/>
        <item x="1925"/>
        <item x="722"/>
        <item x="34"/>
        <item x="280"/>
        <item x="2566"/>
        <item x="1154"/>
        <item x="661"/>
        <item x="685"/>
        <item x="2213"/>
        <item x="1031"/>
        <item x="3378"/>
        <item x="1351"/>
        <item x="301"/>
        <item x="2689"/>
        <item x="1012"/>
        <item x="2065"/>
        <item x="2944"/>
        <item x="3624"/>
        <item x="765"/>
        <item x="3237"/>
        <item x="1332"/>
        <item t="default"/>
      </items>
    </pivotField>
    <pivotField showAll="0">
      <items count="4106">
        <item x="3873"/>
        <item x="3840"/>
        <item x="1601"/>
        <item x="1683"/>
        <item x="3787"/>
        <item x="3446"/>
        <item x="1046"/>
        <item x="2671"/>
        <item x="1065"/>
        <item x="3037"/>
        <item x="2536"/>
        <item x="2552"/>
        <item x="2606"/>
        <item x="1426"/>
        <item x="3972"/>
        <item x="3419"/>
        <item x="1176"/>
        <item x="310"/>
        <item x="3246"/>
        <item x="182"/>
        <item x="1201"/>
        <item x="3846"/>
        <item x="481"/>
        <item x="2288"/>
        <item x="3676"/>
        <item x="1140"/>
        <item x="303"/>
        <item x="2911"/>
        <item x="1668"/>
        <item x="2275"/>
        <item x="3115"/>
        <item x="2927"/>
        <item x="1227"/>
        <item x="814"/>
        <item x="3266"/>
        <item x="194"/>
        <item x="1132"/>
        <item x="2962"/>
        <item x="3138"/>
        <item x="1104"/>
        <item x="2569"/>
        <item x="2647"/>
        <item x="1382"/>
        <item x="472"/>
        <item x="2051"/>
        <item x="2305"/>
        <item x="1113"/>
        <item x="3597"/>
        <item x="2761"/>
        <item x="2998"/>
        <item x="1371"/>
        <item x="3356"/>
        <item x="929"/>
        <item x="3670"/>
        <item x="2916"/>
        <item x="3926"/>
        <item x="2398"/>
        <item x="499"/>
        <item x="1038"/>
        <item x="992"/>
        <item x="2036"/>
        <item x="3269"/>
        <item x="3297"/>
        <item x="3993"/>
        <item x="2368"/>
        <item x="2295"/>
        <item x="1611"/>
        <item x="3687"/>
        <item x="2945"/>
        <item x="149"/>
        <item x="719"/>
        <item x="3183"/>
        <item x="1417"/>
        <item x="844"/>
        <item x="3939"/>
        <item x="956"/>
        <item x="837"/>
        <item x="1461"/>
        <item x="2716"/>
        <item x="752"/>
        <item x="4"/>
        <item x="3566"/>
        <item x="1126"/>
        <item x="553"/>
        <item x="2066"/>
        <item x="2204"/>
        <item x="2694"/>
        <item x="1074"/>
        <item x="3536"/>
        <item x="1529"/>
        <item x="143"/>
        <item x="547"/>
        <item x="3112"/>
        <item x="2953"/>
        <item x="232"/>
        <item x="3779"/>
        <item x="639"/>
        <item x="3371"/>
        <item x="1048"/>
        <item x="2402"/>
        <item x="4039"/>
        <item x="1076"/>
        <item x="1101"/>
        <item x="1011"/>
        <item x="846"/>
        <item x="3211"/>
        <item x="37"/>
        <item x="2312"/>
        <item x="2077"/>
        <item x="2217"/>
        <item x="890"/>
        <item x="1476"/>
        <item x="67"/>
        <item x="2650"/>
        <item x="2354"/>
        <item x="1020"/>
        <item x="965"/>
        <item x="2021"/>
        <item x="3031"/>
        <item x="1404"/>
        <item x="1840"/>
        <item x="2701"/>
        <item x="1833"/>
        <item x="3751"/>
        <item x="3228"/>
        <item x="4089"/>
        <item x="2961"/>
        <item x="3003"/>
        <item x="3976"/>
        <item x="1040"/>
        <item x="3391"/>
        <item x="1405"/>
        <item x="1000"/>
        <item x="2936"/>
        <item x="1083"/>
        <item x="503"/>
        <item x="744"/>
        <item x="201"/>
        <item x="2674"/>
        <item x="3935"/>
        <item x="2313"/>
        <item x="851"/>
        <item x="264"/>
        <item x="2932"/>
        <item x="626"/>
        <item x="1501"/>
        <item x="2785"/>
        <item x="3440"/>
        <item x="1841"/>
        <item x="1196"/>
        <item x="3213"/>
        <item x="213"/>
        <item x="3631"/>
        <item x="715"/>
        <item x="797"/>
        <item x="497"/>
        <item x="2157"/>
        <item x="998"/>
        <item x="1173"/>
        <item x="2592"/>
        <item x="3018"/>
        <item x="2665"/>
        <item x="2780"/>
        <item x="592"/>
        <item x="595"/>
        <item x="3565"/>
        <item x="651"/>
        <item x="1051"/>
        <item x="2040"/>
        <item x="2278"/>
        <item x="3066"/>
        <item x="1015"/>
        <item x="491"/>
        <item x="3463"/>
        <item x="2518"/>
        <item x="1815"/>
        <item x="1379"/>
        <item x="3503"/>
        <item x="4036"/>
        <item x="1942"/>
        <item x="2656"/>
        <item x="3531"/>
        <item x="2548"/>
        <item x="1940"/>
        <item x="923"/>
        <item x="2049"/>
        <item x="2057"/>
        <item x="3386"/>
        <item x="219"/>
        <item x="1639"/>
        <item x="2101"/>
        <item x="685"/>
        <item x="1204"/>
        <item x="3326"/>
        <item x="938"/>
        <item x="3036"/>
        <item x="1745"/>
        <item x="1713"/>
        <item x="2502"/>
        <item x="1817"/>
        <item x="1771"/>
        <item x="1305"/>
        <item x="2886"/>
        <item x="1952"/>
        <item x="4024"/>
        <item x="173"/>
        <item x="1029"/>
        <item x="4064"/>
        <item x="3733"/>
        <item x="943"/>
        <item x="46"/>
        <item x="3621"/>
        <item x="2403"/>
        <item x="3092"/>
        <item x="1588"/>
        <item x="3048"/>
        <item x="2129"/>
        <item x="736"/>
        <item x="1298"/>
        <item x="3349"/>
        <item x="22"/>
        <item x="3301"/>
        <item x="1070"/>
        <item x="412"/>
        <item x="1731"/>
        <item x="1793"/>
        <item x="2676"/>
        <item x="1158"/>
        <item x="1510"/>
        <item x="1655"/>
        <item x="3904"/>
        <item x="1363"/>
        <item x="3205"/>
        <item x="448"/>
        <item x="1757"/>
        <item x="45"/>
        <item x="1431"/>
        <item x="2879"/>
        <item x="3105"/>
        <item x="220"/>
        <item x="785"/>
        <item x="1350"/>
        <item x="578"/>
        <item x="870"/>
        <item x="253"/>
        <item x="116"/>
        <item x="1118"/>
        <item x="990"/>
        <item x="568"/>
        <item x="185"/>
        <item x="311"/>
        <item x="196"/>
        <item x="964"/>
        <item x="954"/>
        <item x="645"/>
        <item x="475"/>
        <item x="937"/>
        <item x="315"/>
        <item x="909"/>
        <item x="272"/>
        <item x="119"/>
        <item x="751"/>
        <item x="261"/>
        <item x="338"/>
        <item x="734"/>
        <item x="103"/>
        <item x="1534"/>
        <item x="1064"/>
        <item x="2807"/>
        <item x="3045"/>
        <item x="3390"/>
        <item x="1091"/>
        <item x="2461"/>
        <item x="1477"/>
        <item x="2476"/>
        <item x="3447"/>
        <item x="3606"/>
        <item x="3238"/>
        <item x="2508"/>
        <item x="3950"/>
        <item x="3072"/>
        <item x="1959"/>
        <item x="3849"/>
        <item x="589"/>
        <item x="2212"/>
        <item x="2605"/>
        <item x="1073"/>
        <item x="1646"/>
        <item x="847"/>
        <item x="50"/>
        <item x="1931"/>
        <item x="222"/>
        <item x="2896"/>
        <item x="1578"/>
        <item x="2969"/>
        <item x="2037"/>
        <item x="2162"/>
        <item x="3857"/>
        <item x="1844"/>
        <item x="509"/>
        <item x="1657"/>
        <item x="1024"/>
        <item x="3293"/>
        <item x="2046"/>
        <item x="192"/>
        <item x="3704"/>
        <item x="225"/>
        <item x="3786"/>
        <item x="2875"/>
        <item x="555"/>
        <item x="405"/>
        <item x="820"/>
        <item x="386"/>
        <item x="857"/>
        <item x="3910"/>
        <item x="443"/>
        <item x="1782"/>
        <item x="2847"/>
        <item x="2784"/>
        <item x="1970"/>
        <item x="959"/>
        <item x="500"/>
        <item x="479"/>
        <item x="2766"/>
        <item x="3267"/>
        <item x="1738"/>
        <item x="2788"/>
        <item x="2435"/>
        <item x="723"/>
        <item x="3495"/>
        <item x="2853"/>
        <item x="1878"/>
        <item x="277"/>
        <item x="3718"/>
        <item x="3057"/>
        <item x="873"/>
        <item x="1117"/>
        <item x="3719"/>
        <item x="761"/>
        <item x="3224"/>
        <item x="635"/>
        <item x="3347"/>
        <item x="3364"/>
        <item x="3223"/>
        <item x="1067"/>
        <item x="68"/>
        <item x="3783"/>
        <item x="1823"/>
        <item x="2377"/>
        <item x="3014"/>
        <item x="1629"/>
        <item x="4086"/>
        <item x="2292"/>
        <item x="848"/>
        <item x="3855"/>
        <item x="896"/>
        <item x="2529"/>
        <item x="529"/>
        <item x="1503"/>
        <item x="93"/>
        <item x="3010"/>
        <item x="903"/>
        <item x="331"/>
        <item x="1572"/>
        <item x="1317"/>
        <item x="2383"/>
        <item x="210"/>
        <item x="1863"/>
        <item x="3093"/>
        <item x="997"/>
        <item x="3516"/>
        <item x="669"/>
        <item x="722"/>
        <item x="1855"/>
        <item x="2813"/>
        <item x="456"/>
        <item x="790"/>
        <item x="1390"/>
        <item x="188"/>
        <item x="4070"/>
        <item x="1052"/>
        <item x="381"/>
        <item x="554"/>
        <item x="1347"/>
        <item x="3357"/>
        <item x="2924"/>
        <item x="3084"/>
        <item x="105"/>
        <item x="58"/>
        <item x="1506"/>
        <item x="3320"/>
        <item x="3617"/>
        <item x="3715"/>
        <item x="457"/>
        <item x="914"/>
        <item x="1443"/>
        <item x="4081"/>
        <item x="2572"/>
        <item x="3838"/>
        <item x="3856"/>
        <item x="860"/>
        <item x="4073"/>
        <item x="2848"/>
        <item x="2060"/>
        <item x="1981"/>
        <item x="3871"/>
        <item x="1214"/>
        <item x="2135"/>
        <item x="2692"/>
        <item x="3244"/>
        <item x="2175"/>
        <item x="2849"/>
        <item x="319"/>
        <item x="2992"/>
        <item x="3189"/>
        <item x="3277"/>
        <item x="2147"/>
        <item x="3832"/>
        <item x="2910"/>
        <item x="2297"/>
        <item x="15"/>
        <item x="3506"/>
        <item x="2439"/>
        <item x="3061"/>
        <item x="3284"/>
        <item x="2374"/>
        <item x="1421"/>
        <item x="1570"/>
        <item x="794"/>
        <item x="1751"/>
        <item x="1192"/>
        <item x="3491"/>
        <item x="2108"/>
        <item x="1397"/>
        <item x="2709"/>
        <item x="3989"/>
        <item x="1184"/>
        <item x="495"/>
        <item x="3428"/>
        <item x="741"/>
        <item x="3782"/>
        <item x="1362"/>
        <item x="1929"/>
        <item x="1264"/>
        <item x="3324"/>
        <item x="14"/>
        <item x="345"/>
        <item x="773"/>
        <item x="1345"/>
        <item x="2029"/>
        <item x="508"/>
        <item x="302"/>
        <item x="2737"/>
        <item x="1707"/>
        <item x="951"/>
        <item x="1949"/>
        <item x="1580"/>
        <item x="2496"/>
        <item x="3209"/>
        <item x="1967"/>
        <item x="1056"/>
        <item x="2096"/>
        <item x="1360"/>
        <item x="1207"/>
        <item x="2516"/>
        <item x="1256"/>
        <item x="2045"/>
        <item x="560"/>
        <item x="2485"/>
        <item x="2116"/>
        <item x="1517"/>
        <item x="1509"/>
        <item x="3866"/>
        <item x="1036"/>
        <item x="1257"/>
        <item x="2249"/>
        <item x="420"/>
        <item x="2649"/>
        <item x="3943"/>
        <item x="304"/>
        <item x="2758"/>
        <item x="1860"/>
        <item x="1440"/>
        <item x="1291"/>
        <item x="1366"/>
        <item x="2893"/>
        <item x="1105"/>
        <item x="580"/>
        <item x="2526"/>
        <item x="1164"/>
        <item x="2491"/>
        <item x="128"/>
        <item x="3265"/>
        <item x="565"/>
        <item x="3184"/>
        <item x="2244"/>
        <item x="2393"/>
        <item x="561"/>
        <item x="1573"/>
        <item x="2161"/>
        <item x="382"/>
        <item x="383"/>
        <item x="2423"/>
        <item x="172"/>
        <item x="268"/>
        <item x="2122"/>
        <item x="1481"/>
        <item x="2006"/>
        <item x="3117"/>
        <item x="1763"/>
        <item x="1788"/>
        <item x="659"/>
        <item x="371"/>
        <item x="211"/>
        <item x="928"/>
        <item x="747"/>
        <item x="2749"/>
        <item x="676"/>
        <item x="212"/>
        <item x="3388"/>
        <item x="3822"/>
        <item x="1665"/>
        <item x="3552"/>
        <item x="2426"/>
        <item x="2229"/>
        <item x="1842"/>
        <item x="84"/>
        <item x="2417"/>
        <item x="1968"/>
        <item x="1966"/>
        <item x="4032"/>
        <item x="3077"/>
        <item x="2668"/>
        <item x="1834"/>
        <item x="356"/>
        <item x="3603"/>
        <item x="4067"/>
        <item x="693"/>
        <item x="3851"/>
        <item x="234"/>
        <item x="2025"/>
        <item x="1619"/>
        <item x="2186"/>
        <item x="2211"/>
        <item x="4102"/>
        <item x="855"/>
        <item x="153"/>
        <item x="293"/>
        <item x="2378"/>
        <item x="2517"/>
        <item x="1727"/>
        <item x="1829"/>
        <item x="3732"/>
        <item x="1245"/>
        <item x="1690"/>
        <item x="3121"/>
        <item x="3141"/>
        <item x="1917"/>
        <item x="2597"/>
        <item x="3974"/>
        <item x="3021"/>
        <item x="372"/>
        <item x="462"/>
        <item x="3168"/>
        <item x="3152"/>
        <item x="1304"/>
        <item x="1406"/>
        <item x="2718"/>
        <item x="1715"/>
        <item x="1746"/>
        <item x="209"/>
        <item x="1367"/>
        <item x="1059"/>
        <item x="1923"/>
        <item x="2043"/>
        <item x="3624"/>
        <item x="125"/>
        <item x="3088"/>
        <item x="533"/>
        <item x="3131"/>
        <item x="779"/>
        <item x="1710"/>
        <item x="558"/>
        <item x="2072"/>
        <item x="2171"/>
        <item x="3054"/>
        <item x="2638"/>
        <item x="610"/>
        <item x="2938"/>
        <item x="367"/>
        <item x="3079"/>
        <item x="2429"/>
        <item x="3709"/>
        <item x="3127"/>
        <item x="3501"/>
        <item x="3748"/>
        <item x="1944"/>
        <item x="3525"/>
        <item x="2397"/>
        <item x="921"/>
        <item x="3569"/>
        <item x="1202"/>
        <item x="523"/>
        <item x="3656"/>
        <item x="2503"/>
        <item x="908"/>
        <item x="2595"/>
        <item x="1025"/>
        <item x="1312"/>
        <item x="436"/>
        <item x="3763"/>
        <item x="3925"/>
        <item x="449"/>
        <item x="3081"/>
        <item x="2775"/>
        <item x="2074"/>
        <item x="2774"/>
        <item x="3522"/>
        <item x="2050"/>
        <item x="2958"/>
        <item x="2017"/>
        <item x="1494"/>
        <item x="1327"/>
        <item x="2087"/>
        <item x="607"/>
        <item x="1082"/>
        <item x="3743"/>
        <item x="1515"/>
        <item x="3607"/>
        <item x="1969"/>
        <item x="2741"/>
        <item x="418"/>
        <item x="1251"/>
        <item x="424"/>
        <item x="3810"/>
        <item x="3161"/>
        <item x="2768"/>
        <item x="644"/>
        <item x="92"/>
        <item x="2081"/>
        <item x="1282"/>
        <item x="823"/>
        <item x="2331"/>
        <item x="1983"/>
        <item x="3579"/>
        <item x="3493"/>
        <item x="717"/>
        <item x="1451"/>
        <item x="2545"/>
        <item x="3587"/>
        <item x="2757"/>
        <item x="3574"/>
        <item x="1837"/>
        <item x="652"/>
        <item x="2669"/>
        <item x="571"/>
        <item x="21"/>
        <item x="1292"/>
        <item x="1326"/>
        <item x="2176"/>
        <item x="1230"/>
        <item x="2769"/>
        <item x="2320"/>
        <item x="127"/>
        <item x="1760"/>
        <item x="3009"/>
        <item x="111"/>
        <item x="704"/>
        <item x="1300"/>
        <item x="126"/>
        <item x="772"/>
        <item x="1084"/>
        <item x="3304"/>
        <item x="1121"/>
        <item x="148"/>
        <item x="85"/>
        <item x="344"/>
        <item x="3580"/>
        <item x="917"/>
        <item x="3818"/>
        <item x="2609"/>
        <item x="1314"/>
        <item x="1609"/>
        <item x="1539"/>
        <item x="3195"/>
        <item x="2678"/>
        <item x="365"/>
        <item x="3812"/>
        <item x="2319"/>
        <item x="3355"/>
        <item x="2907"/>
        <item x="1244"/>
        <item x="861"/>
        <item x="1271"/>
        <item x="496"/>
        <item x="2589"/>
        <item x="2583"/>
        <item x="1162"/>
        <item x="2944"/>
        <item x="987"/>
        <item x="2024"/>
        <item x="3260"/>
        <item x="3298"/>
        <item x="3200"/>
        <item x="1333"/>
        <item x="1058"/>
        <item x="341"/>
        <item x="3600"/>
        <item x="1131"/>
        <item x="413"/>
        <item x="2900"/>
        <item x="3573"/>
        <item x="1904"/>
        <item x="480"/>
        <item x="3435"/>
        <item x="2659"/>
        <item x="2628"/>
        <item x="3370"/>
        <item x="4097"/>
        <item x="2121"/>
        <item x="2901"/>
        <item x="1508"/>
        <item x="2706"/>
        <item x="567"/>
        <item x="534"/>
        <item x="3414"/>
        <item x="4096"/>
        <item x="4058"/>
        <item x="2110"/>
        <item x="3795"/>
        <item x="4031"/>
        <item x="1816"/>
        <item x="1585"/>
        <item x="705"/>
        <item x="134"/>
        <item x="19"/>
        <item x="2200"/>
        <item x="1422"/>
        <item x="2903"/>
        <item x="1388"/>
        <item x="2015"/>
        <item x="2513"/>
        <item x="3486"/>
        <item x="1730"/>
        <item x="2458"/>
        <item x="930"/>
        <item x="1556"/>
        <item x="2511"/>
        <item x="3922"/>
        <item x="3753"/>
        <item x="193"/>
        <item x="3560"/>
        <item x="1566"/>
        <item x="2880"/>
        <item x="3716"/>
        <item x="2816"/>
        <item x="1610"/>
        <item x="1880"/>
        <item x="2347"/>
        <item x="409"/>
        <item x="2357"/>
        <item x="1433"/>
        <item x="2776"/>
        <item x="1500"/>
        <item x="1681"/>
        <item x="1659"/>
        <item x="1165"/>
        <item x="913"/>
        <item x="1195"/>
        <item x="48"/>
        <item x="1465"/>
        <item x="59"/>
        <item x="3336"/>
        <item x="1798"/>
        <item x="1287"/>
        <item x="2904"/>
        <item x="3437"/>
        <item x="3888"/>
        <item x="204"/>
        <item x="3816"/>
        <item x="1099"/>
        <item x="1718"/>
        <item x="180"/>
        <item x="660"/>
        <item x="1447"/>
        <item x="3660"/>
        <item x="2309"/>
        <item x="3701"/>
        <item x="379"/>
        <item x="3653"/>
        <item x="2449"/>
        <item x="1728"/>
        <item x="603"/>
        <item x="2323"/>
        <item x="3091"/>
        <item x="2684"/>
        <item x="3481"/>
        <item x="2371"/>
        <item x="2515"/>
        <item x="1152"/>
        <item x="384"/>
        <item x="513"/>
        <item x="1628"/>
        <item x="3896"/>
        <item x="3071"/>
        <item x="498"/>
        <item x="1594"/>
        <item x="4009"/>
        <item x="689"/>
        <item x="3194"/>
        <item x="3916"/>
        <item x="80"/>
        <item x="2430"/>
        <item x="1803"/>
        <item x="2750"/>
        <item x="3145"/>
        <item x="1779"/>
        <item x="694"/>
        <item x="695"/>
        <item x="1490"/>
        <item x="3433"/>
        <item x="1034"/>
        <item x="4062"/>
        <item x="2146"/>
        <item x="3476"/>
        <item x="3978"/>
        <item x="1772"/>
        <item x="1892"/>
        <item x="3403"/>
        <item x="2739"/>
        <item x="2884"/>
        <item x="942"/>
        <item x="1621"/>
        <item x="1783"/>
        <item x="3815"/>
        <item x="3791"/>
        <item x="1675"/>
        <item x="2422"/>
        <item x="2470"/>
        <item x="3685"/>
        <item x="2465"/>
        <item x="2054"/>
        <item x="2697"/>
        <item x="594"/>
        <item x="2531"/>
        <item x="2812"/>
        <item x="993"/>
        <item x="3380"/>
        <item x="1458"/>
        <item x="1889"/>
        <item x="2023"/>
        <item x="2337"/>
        <item x="1168"/>
        <item x="1182"/>
        <item x="417"/>
        <item x="1423"/>
        <item x="2979"/>
        <item x="3361"/>
        <item x="2806"/>
        <item x="2440"/>
        <item x="3409"/>
        <item x="874"/>
        <item x="230"/>
        <item x="904"/>
        <item x="4091"/>
        <item x="720"/>
        <item x="2660"/>
        <item x="3957"/>
        <item x="2829"/>
        <item x="1216"/>
        <item x="1483"/>
        <item x="3327"/>
        <item x="3165"/>
        <item x="2454"/>
        <item x="44"/>
        <item x="2702"/>
        <item x="827"/>
        <item x="2966"/>
        <item x="2104"/>
        <item x="415"/>
        <item x="301"/>
        <item x="1770"/>
        <item x="429"/>
        <item x="833"/>
        <item x="1143"/>
        <item x="518"/>
        <item x="515"/>
        <item x="3043"/>
        <item x="3513"/>
        <item x="290"/>
        <item x="621"/>
        <item x="897"/>
        <item x="796"/>
        <item x="1909"/>
        <item x="1511"/>
        <item x="3363"/>
        <item x="2908"/>
        <item x="1903"/>
        <item x="4069"/>
        <item x="892"/>
        <item x="273"/>
        <item x="2098"/>
        <item x="3639"/>
        <item x="3053"/>
        <item x="1526"/>
        <item x="770"/>
        <item x="1992"/>
        <item x="3216"/>
        <item x="396"/>
        <item x="549"/>
        <item x="288"/>
        <item x="2578"/>
        <item x="490"/>
        <item x="1847"/>
        <item x="2193"/>
        <item x="215"/>
        <item x="3571"/>
        <item x="3013"/>
        <item x="113"/>
        <item x="276"/>
        <item x="1706"/>
        <item x="3176"/>
        <item x="665"/>
        <item x="41"/>
        <item x="4012"/>
        <item x="2427"/>
        <item x="2404"/>
        <item x="3912"/>
        <item x="971"/>
        <item x="1664"/>
        <item x="604"/>
        <item x="1545"/>
        <item x="3766"/>
        <item x="3047"/>
        <item x="625"/>
        <item x="655"/>
        <item x="1141"/>
        <item x="707"/>
        <item x="849"/>
        <item x="3705"/>
        <item x="1228"/>
        <item x="2987"/>
        <item x="161"/>
        <item x="65"/>
        <item x="3906"/>
        <item x="2753"/>
        <item x="1562"/>
        <item x="2415"/>
        <item x="3895"/>
        <item x="574"/>
        <item x="854"/>
        <item x="3968"/>
        <item x="1154"/>
        <item x="708"/>
        <item x="681"/>
        <item x="197"/>
        <item x="3752"/>
        <item x="528"/>
        <item x="2093"/>
        <item x="3296"/>
        <item x="1053"/>
        <item x="2466"/>
        <item x="3876"/>
        <item x="2854"/>
        <item x="2630"/>
        <item x="2264"/>
        <item x="174"/>
        <item x="1352"/>
        <item x="3366"/>
        <item x="1614"/>
        <item x="267"/>
        <item x="3272"/>
        <item x="1191"/>
        <item x="1194"/>
        <item x="2330"/>
        <item x="42"/>
        <item x="1618"/>
        <item x="2501"/>
        <item x="915"/>
        <item x="907"/>
        <item x="3104"/>
        <item x="297"/>
        <item x="2792"/>
        <item x="1653"/>
        <item x="353"/>
        <item x="2713"/>
        <item x="29"/>
        <item x="2530"/>
        <item x="2874"/>
        <item x="535"/>
        <item x="2091"/>
        <item x="354"/>
        <item x="1922"/>
        <item x="2221"/>
        <item x="3828"/>
        <item x="1577"/>
        <item x="1939"/>
        <item x="2594"/>
        <item x="2353"/>
        <item x="945"/>
        <item x="3807"/>
        <item x="527"/>
        <item x="974"/>
        <item x="3234"/>
        <item x="1802"/>
        <item x="1565"/>
        <item x="1838"/>
        <item x="1133"/>
        <item x="452"/>
        <item x="1316"/>
        <item x="2100"/>
        <item x="1115"/>
        <item x="3657"/>
        <item x="421"/>
        <item x="1031"/>
        <item x="3738"/>
        <item x="492"/>
        <item x="3062"/>
        <item x="2796"/>
        <item x="544"/>
        <item x="1252"/>
        <item x="2431"/>
        <item x="1559"/>
        <item x="2306"/>
        <item x="464"/>
        <item x="351"/>
        <item x="3132"/>
        <item x="364"/>
        <item x="454"/>
        <item x="1357"/>
        <item x="3764"/>
        <item x="3085"/>
        <item x="1726"/>
        <item x="3475"/>
        <item x="342"/>
        <item x="4025"/>
        <item x="246"/>
        <item x="1946"/>
        <item x="1116"/>
        <item x="1127"/>
        <item x="1459"/>
        <item x="1862"/>
        <item x="1700"/>
        <item x="1785"/>
        <item x="1768"/>
        <item x="494"/>
        <item x="3283"/>
        <item x="1183"/>
        <item x="4082"/>
        <item x="3847"/>
        <item x="4035"/>
        <item x="584"/>
        <item x="3894"/>
        <item x="3792"/>
        <item x="1130"/>
        <item x="1819"/>
        <item x="3854"/>
        <item x="2843"/>
        <item x="1505"/>
        <item x="718"/>
        <item x="658"/>
        <item x="1267"/>
        <item x="1014"/>
        <item x="2155"/>
        <item x="3598"/>
        <item x="1499"/>
        <item x="3358"/>
        <item x="2424"/>
        <item x="431"/>
        <item x="1203"/>
        <item x="881"/>
        <item x="967"/>
        <item x="187"/>
        <item x="363"/>
        <item x="3236"/>
        <item x="3282"/>
        <item x="2425"/>
        <item x="2550"/>
        <item x="643"/>
        <item x="229"/>
        <item x="3321"/>
        <item x="525"/>
        <item x="287"/>
        <item x="1604"/>
        <item x="1806"/>
        <item x="1780"/>
        <item x="133"/>
        <item x="1387"/>
        <item x="1634"/>
        <item x="3217"/>
        <item x="841"/>
        <item x="1094"/>
        <item x="1807"/>
        <item x="3626"/>
        <item x="2448"/>
        <item x="1886"/>
        <item x="858"/>
        <item x="453"/>
        <item x="2478"/>
        <item x="1528"/>
        <item x="2031"/>
        <item x="4050"/>
        <item x="2661"/>
        <item x="82"/>
        <item x="2095"/>
        <item x="1535"/>
        <item x="2947"/>
        <item x="564"/>
        <item x="1633"/>
        <item x="3420"/>
        <item x="2401"/>
        <item x="1478"/>
        <item x="1874"/>
        <item x="2253"/>
        <item x="2392"/>
        <item x="1703"/>
        <item x="368"/>
        <item x="1269"/>
        <item x="3422"/>
        <item x="1455"/>
        <item x="142"/>
        <item x="1415"/>
        <item x="1527"/>
        <item x="1893"/>
        <item x="955"/>
        <item x="181"/>
        <item x="536"/>
        <item x="450"/>
        <item x="1395"/>
        <item x="476"/>
        <item x="228"/>
        <item x="507"/>
        <item x="3432"/>
        <item x="894"/>
        <item x="1170"/>
        <item x="3186"/>
        <item x="1430"/>
        <item x="2892"/>
        <item x="270"/>
        <item x="2290"/>
        <item x="638"/>
        <item x="3867"/>
        <item x="2602"/>
        <item x="968"/>
        <item x="678"/>
        <item x="53"/>
        <item x="3594"/>
        <item x="2643"/>
        <item x="3881"/>
        <item x="1521"/>
        <item x="1376"/>
        <item x="2206"/>
        <item x="2410"/>
        <item x="1902"/>
        <item x="1378"/>
        <item x="115"/>
        <item x="3256"/>
        <item x="1021"/>
        <item x="2291"/>
        <item x="3474"/>
        <item x="3987"/>
        <item x="1356"/>
        <item x="91"/>
        <item x="3354"/>
        <item x="2610"/>
        <item x="620"/>
        <item x="3698"/>
        <item x="1470"/>
        <item x="3012"/>
        <item x="1755"/>
        <item x="1211"/>
        <item x="2850"/>
        <item x="1439"/>
        <item x="804"/>
        <item x="275"/>
        <item x="807"/>
        <item x="3831"/>
        <item x="552"/>
        <item x="3083"/>
        <item x="2000"/>
        <item x="3966"/>
        <item x="3884"/>
        <item x="3102"/>
        <item x="3591"/>
        <item x="2598"/>
        <item x="406"/>
        <item x="543"/>
        <item x="3052"/>
        <item x="1491"/>
        <item x="4051"/>
        <item x="3082"/>
        <item x="725"/>
        <item x="1743"/>
        <item x="1607"/>
        <item x="2102"/>
        <item x="2823"/>
        <item x="2566"/>
        <item x="4028"/>
        <item x="399"/>
        <item x="3864"/>
        <item x="601"/>
        <item x="1938"/>
        <item x="2"/>
        <item x="3504"/>
        <item x="3859"/>
        <item x="1554"/>
        <item x="3330"/>
        <item x="2328"/>
        <item x="3590"/>
        <item x="3343"/>
        <item x="3243"/>
        <item x="1921"/>
        <item x="920"/>
        <item x="294"/>
        <item x="3500"/>
        <item x="3725"/>
        <item x="1589"/>
        <item x="3368"/>
        <item x="1524"/>
        <item x="1548"/>
        <item x="3746"/>
        <item x="2870"/>
        <item x="845"/>
        <item x="2651"/>
        <item x="633"/>
        <item x="1295"/>
        <item x="1468"/>
        <item x="250"/>
        <item x="2620"/>
        <item x="3918"/>
        <item x="2500"/>
        <item x="1448"/>
        <item x="825"/>
        <item x="1811"/>
        <item x="337"/>
        <item x="1563"/>
        <item x="23"/>
        <item x="1791"/>
        <item x="3785"/>
        <item x="583"/>
        <item x="3990"/>
        <item x="597"/>
        <item x="3457"/>
        <item x="2487"/>
        <item x="3005"/>
        <item x="2887"/>
        <item x="2355"/>
        <item x="89"/>
        <item x="2985"/>
        <item x="2974"/>
        <item x="1533"/>
        <item x="1309"/>
        <item x="3877"/>
        <item x="3582"/>
        <item x="3749"/>
        <item x="3385"/>
        <item x="2648"/>
        <item x="1128"/>
        <item x="2482"/>
        <item x="2783"/>
        <item x="2554"/>
        <item x="1480"/>
        <item x="1624"/>
        <item x="2287"/>
        <item x="99"/>
        <item x="2984"/>
        <item x="3445"/>
        <item x="2544"/>
        <item x="2619"/>
        <item x="3929"/>
        <item x="2827"/>
        <item x="3124"/>
        <item x="1374"/>
        <item x="369"/>
        <item x="3020"/>
        <item x="3434"/>
        <item x="3078"/>
        <item x="3589"/>
        <item x="3914"/>
        <item x="3694"/>
        <item x="2172"/>
        <item x="2724"/>
        <item x="3393"/>
        <item x="2644"/>
        <item x="1915"/>
        <item x="1502"/>
        <item x="3494"/>
        <item x="2881"/>
        <item x="3288"/>
        <item x="2860"/>
        <item x="4020"/>
        <item x="1215"/>
        <item x="3410"/>
        <item x="2224"/>
        <item x="2577"/>
        <item x="1993"/>
        <item x="1288"/>
        <item x="1412"/>
        <item x="2717"/>
        <item x="3616"/>
        <item x="3359"/>
        <item x="5"/>
        <item x="3241"/>
        <item x="1361"/>
        <item x="1872"/>
        <item x="2810"/>
        <item x="867"/>
        <item x="1097"/>
        <item x="1662"/>
        <item x="1994"/>
        <item x="2564"/>
        <item x="40"/>
        <item x="1160"/>
        <item x="2179"/>
        <item x="545"/>
        <item x="3817"/>
        <item x="1989"/>
        <item x="4017"/>
        <item x="1391"/>
        <item x="2144"/>
        <item x="910"/>
        <item x="2498"/>
        <item x="2379"/>
        <item x="422"/>
        <item x="1852"/>
        <item x="750"/>
        <item x="1600"/>
        <item x="487"/>
        <item x="1159"/>
        <item x="1831"/>
        <item x="1708"/>
        <item x="3222"/>
        <item x="1107"/>
        <item x="739"/>
        <item x="1543"/>
        <item x="2914"/>
        <item x="1460"/>
        <item x="1894"/>
        <item x="2199"/>
        <item x="2868"/>
        <item x="1268"/>
        <item x="63"/>
        <item x="36"/>
        <item x="3799"/>
        <item x="735"/>
        <item x="402"/>
        <item x="927"/>
        <item x="3781"/>
        <item x="2690"/>
        <item x="1464"/>
        <item x="3627"/>
        <item x="1187"/>
        <item x="1090"/>
        <item x="1277"/>
        <item x="2869"/>
        <item x="3323"/>
        <item x="3250"/>
        <item x="2731"/>
        <item x="2332"/>
        <item x="408"/>
        <item x="343"/>
        <item x="2798"/>
        <item x="3562"/>
        <item x="3178"/>
        <item x="692"/>
        <item x="981"/>
        <item x="1365"/>
        <item x="1493"/>
        <item x="3581"/>
        <item x="3797"/>
        <item x="1348"/>
        <item x="3097"/>
        <item x="2385"/>
        <item x="3767"/>
        <item x="771"/>
        <item x="1240"/>
        <item x="932"/>
        <item x="1212"/>
        <item x="2640"/>
        <item x="2976"/>
        <item x="2942"/>
        <item x="4000"/>
        <item x="1026"/>
        <item x="3735"/>
        <item x="2553"/>
        <item x="605"/>
        <item x="1575"/>
        <item x="3208"/>
        <item x="3187"/>
        <item x="668"/>
        <item x="3196"/>
        <item x="226"/>
        <item x="2607"/>
        <item x="1906"/>
        <item x="2923"/>
        <item x="2335"/>
        <item x="684"/>
        <item x="4060"/>
        <item x="1321"/>
        <item x="1671"/>
        <item x="1349"/>
        <item x="2590"/>
        <item x="893"/>
        <item x="3276"/>
        <item x="3710"/>
        <item x="2136"/>
        <item x="1441"/>
        <item x="1936"/>
        <item x="3517"/>
        <item x="1323"/>
        <item x="1845"/>
        <item x="1750"/>
        <item x="3119"/>
        <item x="90"/>
        <item x="385"/>
        <item x="3242"/>
        <item x="1943"/>
        <item x="158"/>
        <item x="3508"/>
        <item x="2634"/>
        <item x="1558"/>
        <item x="465"/>
        <item x="2964"/>
        <item x="3468"/>
        <item x="3028"/>
        <item x="136"/>
        <item x="3853"/>
        <item x="162"/>
        <item x="2492"/>
        <item x="1219"/>
        <item x="3728"/>
        <item x="2906"/>
        <item x="1120"/>
        <item x="606"/>
        <item x="1827"/>
        <item x="1180"/>
        <item x="3739"/>
        <item x="1061"/>
        <item x="3537"/>
        <item x="1696"/>
        <item x="891"/>
        <item x="2771"/>
        <item x="728"/>
        <item x="438"/>
        <item x="1701"/>
        <item x="3275"/>
        <item x="3568"/>
        <item x="3813"/>
        <item x="2576"/>
        <item x="2163"/>
        <item x="2474"/>
        <item x="3863"/>
        <item x="514"/>
        <item x="3170"/>
        <item x="1010"/>
        <item x="3253"/>
        <item x="3721"/>
        <item x="3411"/>
        <item x="824"/>
        <item x="10"/>
        <item x="416"/>
        <item x="2117"/>
        <item x="1475"/>
        <item x="1098"/>
        <item x="3996"/>
        <item x="1919"/>
        <item x="2756"/>
        <item x="3311"/>
        <item x="1651"/>
        <item x="1616"/>
        <item x="2666"/>
        <item x="1444"/>
        <item x="1850"/>
        <item x="2621"/>
        <item x="3695"/>
        <item x="2166"/>
        <item x="30"/>
        <item x="94"/>
        <item x="2235"/>
        <item x="3706"/>
        <item x="31"/>
        <item x="3984"/>
        <item x="661"/>
        <item x="3638"/>
        <item x="3490"/>
        <item x="2289"/>
        <item x="237"/>
        <item x="3548"/>
        <item x="184"/>
        <item x="1637"/>
        <item x="2591"/>
        <item x="2733"/>
        <item x="3337"/>
        <item x="1971"/>
        <item x="1820"/>
        <item x="1822"/>
        <item x="3754"/>
        <item x="3900"/>
        <item x="3477"/>
        <item x="548"/>
        <item x="2803"/>
        <item x="782"/>
        <item x="3382"/>
        <item x="1248"/>
        <item x="1569"/>
        <item x="573"/>
        <item x="321"/>
        <item x="935"/>
        <item x="432"/>
        <item x="3889"/>
        <item x="3745"/>
        <item x="3484"/>
        <item x="577"/>
        <item x="3985"/>
        <item x="1057"/>
        <item x="352"/>
        <item x="2281"/>
        <item x="617"/>
        <item x="2384"/>
        <item x="843"/>
        <item x="375"/>
        <item x="1299"/>
        <item x="875"/>
        <item x="4004"/>
        <item x="11"/>
        <item x="2304"/>
        <item x="2814"/>
        <item x="3300"/>
        <item x="2277"/>
        <item x="2367"/>
        <item x="2677"/>
        <item x="3586"/>
        <item x="2241"/>
        <item x="3379"/>
        <item x="3207"/>
        <item x="984"/>
        <item x="160"/>
        <item x="3720"/>
        <item x="2268"/>
        <item x="3099"/>
        <item x="2540"/>
        <item x="2865"/>
        <item x="711"/>
        <item x="2797"/>
        <item x="147"/>
        <item x="2169"/>
        <item x="2505"/>
        <item x="1313"/>
        <item x="4068"/>
        <item x="1658"/>
        <item x="803"/>
        <item x="912"/>
        <item x="3431"/>
        <item x="1497"/>
        <item x="3643"/>
        <item x="3662"/>
        <item x="1393"/>
        <item x="3737"/>
        <item x="556"/>
        <item x="2525"/>
        <item x="839"/>
        <item x="1956"/>
        <item x="2937"/>
        <item x="517"/>
        <item x="2338"/>
        <item x="3427"/>
        <item x="3640"/>
        <item x="3803"/>
        <item x="3011"/>
        <item x="596"/>
        <item x="541"/>
        <item x="3317"/>
        <item x="732"/>
        <item x="2895"/>
        <item x="2477"/>
        <item x="3050"/>
        <item x="3938"/>
        <item x="3153"/>
        <item x="3413"/>
        <item x="1995"/>
        <item x="3635"/>
        <item x="2389"/>
        <item x="393"/>
        <item x="20"/>
        <item x="540"/>
        <item x="2959"/>
        <item x="1369"/>
        <item x="1810"/>
        <item x="2579"/>
        <item x="1739"/>
        <item x="2128"/>
        <item x="183"/>
        <item x="1322"/>
        <item x="361"/>
        <item x="169"/>
        <item x="1037"/>
        <item x="806"/>
        <item x="3909"/>
        <item x="2336"/>
        <item x="444"/>
        <item x="1748"/>
        <item x="159"/>
        <item x="100"/>
        <item x="1261"/>
        <item x="2267"/>
        <item x="2152"/>
        <item x="1437"/>
        <item x="1752"/>
        <item x="3758"/>
        <item x="3263"/>
        <item x="2794"/>
        <item x="767"/>
        <item x="3610"/>
        <item x="3305"/>
        <item x="2840"/>
        <item x="588"/>
        <item x="616"/>
        <item x="32"/>
        <item x="3642"/>
        <item x="1997"/>
        <item x="1125"/>
        <item x="16"/>
        <item x="2824"/>
        <item x="3994"/>
        <item x="1296"/>
        <item x="2433"/>
        <item x="4093"/>
        <item x="2078"/>
        <item x="3070"/>
        <item x="1225"/>
        <item x="3177"/>
        <item x="2123"/>
        <item x="1380"/>
        <item x="1945"/>
        <item x="1879"/>
        <item x="3658"/>
        <item x="3089"/>
        <item x="3191"/>
        <item x="3771"/>
        <item x="2250"/>
        <item x="636"/>
        <item x="2574"/>
        <item x="1007"/>
        <item x="522"/>
        <item x="627"/>
        <item x="2370"/>
        <item x="1866"/>
        <item x="593"/>
        <item x="3860"/>
        <item x="401"/>
        <item x="3398"/>
        <item x="3997"/>
        <item x="3547"/>
        <item x="3060"/>
        <item x="2105"/>
        <item x="3140"/>
        <item x="2263"/>
        <item x="1018"/>
        <item x="2432"/>
        <item x="2930"/>
        <item x="3210"/>
        <item x="2209"/>
        <item x="1881"/>
        <item x="2996"/>
        <item x="3953"/>
        <item x="3947"/>
        <item x="3836"/>
        <item x="3744"/>
        <item x="3814"/>
        <item x="3103"/>
        <item x="3539"/>
        <item x="3980"/>
        <item x="1935"/>
        <item x="3063"/>
        <item x="2862"/>
        <item x="2310"/>
        <item x="2027"/>
        <item x="726"/>
        <item x="1108"/>
        <item x="2940"/>
        <item x="73"/>
        <item x="703"/>
        <item x="1644"/>
        <item x="682"/>
        <item x="1472"/>
        <item x="300"/>
        <item x="1542"/>
        <item x="978"/>
        <item x="831"/>
        <item x="2340"/>
        <item x="1761"/>
        <item x="1742"/>
        <item x="1598"/>
        <item x="309"/>
        <item x="306"/>
        <item x="924"/>
        <item x="2555"/>
        <item x="3882"/>
        <item x="884"/>
        <item x="1964"/>
        <item x="3133"/>
        <item x="1413"/>
        <item x="2062"/>
        <item x="3122"/>
        <item x="727"/>
        <item x="1649"/>
        <item x="821"/>
        <item x="1537"/>
        <item x="1736"/>
        <item x="2558"/>
        <item x="3325"/>
        <item x="926"/>
        <item x="1102"/>
        <item x="2497"/>
        <item x="980"/>
        <item x="1758"/>
        <item x="1778"/>
        <item x="801"/>
        <item x="1716"/>
        <item x="4005"/>
        <item x="245"/>
        <item x="1200"/>
        <item x="1335"/>
        <item x="3696"/>
        <item x="1156"/>
        <item x="1009"/>
        <item x="2065"/>
        <item x="1987"/>
        <item x="1474"/>
        <item x="1747"/>
        <item x="3608"/>
        <item x="505"/>
        <item x="1002"/>
        <item x="585"/>
        <item x="3345"/>
        <item x="3400"/>
        <item x="1974"/>
        <item x="2585"/>
        <item x="3350"/>
        <item x="2405"/>
        <item x="3511"/>
        <item x="4087"/>
        <item x="1599"/>
        <item x="1153"/>
        <item x="1818"/>
        <item x="3665"/>
        <item x="2138"/>
        <item x="202"/>
        <item x="973"/>
        <item x="3286"/>
        <item x="1672"/>
        <item x="677"/>
        <item x="1247"/>
        <item x="1340"/>
        <item x="2841"/>
        <item x="3201"/>
        <item x="3147"/>
        <item x="859"/>
        <item x="1513"/>
        <item x="3478"/>
        <item x="2527"/>
        <item x="442"/>
        <item x="2642"/>
        <item x="2839"/>
        <item x="1525"/>
        <item x="2866"/>
        <item x="47"/>
        <item x="258"/>
        <item x="175"/>
        <item x="2140"/>
        <item x="2207"/>
        <item x="2662"/>
        <item x="1161"/>
        <item x="2714"/>
        <item x="206"/>
        <item x="883"/>
        <item x="1625"/>
        <item x="2631"/>
        <item x="3334"/>
        <item x="1167"/>
        <item x="3251"/>
        <item x="2334"/>
        <item x="358"/>
        <item x="2345"/>
        <item x="2436"/>
        <item x="939"/>
        <item x="1062"/>
        <item x="614"/>
        <item x="1615"/>
        <item x="898"/>
        <item x="1883"/>
        <item x="1302"/>
        <item x="2460"/>
        <item x="2195"/>
        <item x="712"/>
        <item x="224"/>
        <item x="163"/>
        <item x="1641"/>
        <item x="582"/>
        <item x="982"/>
        <item x="2145"/>
        <item x="2260"/>
        <item x="3542"/>
        <item x="1401"/>
        <item x="2032"/>
        <item x="1898"/>
        <item x="3688"/>
        <item x="2205"/>
        <item x="1519"/>
        <item x="2361"/>
        <item x="3353"/>
        <item x="1692"/>
        <item x="2303"/>
        <item x="1887"/>
        <item x="3182"/>
        <item x="2715"/>
        <item x="1346"/>
        <item x="630"/>
        <item x="2641"/>
        <item x="3702"/>
        <item x="1824"/>
        <item x="686"/>
        <item x="2086"/>
        <item x="3645"/>
        <item x="753"/>
        <item x="3570"/>
        <item x="3755"/>
        <item x="1306"/>
        <item x="1767"/>
        <item x="2360"/>
        <item x="1286"/>
        <item x="3801"/>
        <item x="776"/>
        <item x="3399"/>
        <item x="4085"/>
        <item x="1606"/>
        <item x="1801"/>
        <item x="2490"/>
        <item x="2680"/>
        <item x="3800"/>
        <item x="4104"/>
        <item x="1297"/>
        <item x="3563"/>
        <item x="1495"/>
        <item x="3558"/>
        <item x="86"/>
        <item x="2160"/>
        <item x="3577"/>
        <item x="1925"/>
        <item x="107"/>
        <item x="853"/>
        <item x="2038"/>
        <item x="2071"/>
        <item x="808"/>
        <item x="3499"/>
        <item x="1800"/>
        <item x="3890"/>
        <item x="2190"/>
        <item x="599"/>
        <item x="1466"/>
        <item x="2952"/>
        <item x="2170"/>
        <item x="1075"/>
        <item x="1928"/>
        <item x="1851"/>
        <item x="1479"/>
        <item x="3936"/>
        <item x="1650"/>
        <item x="2967"/>
        <item x="3533"/>
        <item x="1039"/>
        <item x="3561"/>
        <item x="1586"/>
        <item x="1427"/>
        <item x="4092"/>
        <item x="1139"/>
        <item x="3155"/>
        <item x="3473"/>
        <item x="1670"/>
        <item x="3417"/>
        <item x="3759"/>
        <item x="3042"/>
        <item x="171"/>
        <item x="3467"/>
        <item x="3030"/>
        <item x="1063"/>
        <item x="746"/>
        <item x="842"/>
        <item x="1985"/>
        <item x="4037"/>
        <item x="3466"/>
        <item x="815"/>
        <item x="3273"/>
        <item x="3956"/>
        <item x="3742"/>
        <item x="3641"/>
        <item x="3666"/>
        <item x="3202"/>
        <item x="3937"/>
        <item x="830"/>
        <item x="3833"/>
        <item x="4049"/>
        <item x="1318"/>
        <item x="2826"/>
        <item x="4013"/>
        <item x="3319"/>
        <item x="2700"/>
        <item x="3887"/>
        <item x="3773"/>
        <item x="2535"/>
        <item x="2982"/>
        <item x="4006"/>
        <item x="1677"/>
        <item x="3679"/>
        <item x="2202"/>
        <item x="4078"/>
        <item x="1890"/>
        <item x="3599"/>
        <item x="1260"/>
        <item x="1089"/>
        <item x="3949"/>
        <item x="4065"/>
        <item x="4101"/>
        <item x="2624"/>
        <item x="3040"/>
        <item x="3883"/>
        <item x="3858"/>
        <item x="1445"/>
        <item x="2519"/>
        <item x="3958"/>
        <item x="3965"/>
        <item x="2307"/>
        <item x="3651"/>
        <item x="3970"/>
        <item x="3806"/>
        <item x="3151"/>
        <item x="3383"/>
        <item x="3206"/>
        <item x="3944"/>
        <item x="3532"/>
        <item x="2167"/>
        <item x="3134"/>
        <item x="840"/>
        <item x="3869"/>
        <item x="3649"/>
        <item x="4059"/>
        <item x="1737"/>
        <item x="3891"/>
        <item x="4103"/>
        <item x="2174"/>
        <item x="3620"/>
        <item x="3672"/>
        <item x="3991"/>
        <item x="3885"/>
        <item x="3808"/>
        <item x="3135"/>
        <item x="2954"/>
        <item x="2781"/>
        <item x="3529"/>
        <item x="2215"/>
        <item x="2734"/>
        <item x="3981"/>
        <item x="3975"/>
        <item x="4080"/>
        <item x="3471"/>
        <item x="2004"/>
        <item x="4040"/>
        <item x="4030"/>
        <item x="3329"/>
        <item x="1035"/>
        <item x="3727"/>
        <item x="3232"/>
        <item x="3675"/>
        <item x="3862"/>
        <item x="3016"/>
        <item x="2272"/>
        <item x="2625"/>
        <item x="3692"/>
        <item x="3214"/>
        <item x="3259"/>
        <item x="3204"/>
        <item x="1172"/>
        <item x="1918"/>
        <item x="2586"/>
        <item x="3331"/>
        <item x="3567"/>
        <item x="4074"/>
        <item x="906"/>
        <item x="2999"/>
        <item x="3717"/>
        <item x="2068"/>
        <item x="1973"/>
        <item x="2165"/>
        <item x="407"/>
        <item x="3460"/>
        <item x="3479"/>
        <item x="3683"/>
        <item x="3578"/>
        <item x="3756"/>
        <item x="2111"/>
        <item x="4021"/>
        <item x="2977"/>
        <item x="2864"/>
        <item x="3150"/>
        <item x="3448"/>
        <item x="2767"/>
        <item x="3264"/>
        <item x="1001"/>
        <item x="2480"/>
        <item x="1825"/>
        <item x="3908"/>
        <item x="1221"/>
        <item x="1972"/>
        <item x="2056"/>
        <item x="1640"/>
        <item x="1028"/>
        <item x="3096"/>
        <item x="2970"/>
        <item x="733"/>
        <item x="4047"/>
        <item x="55"/>
        <item x="3960"/>
        <item x="4027"/>
        <item x="2240"/>
        <item x="355"/>
        <item x="439"/>
        <item x="2867"/>
        <item x="3940"/>
        <item x="1456"/>
        <item x="1136"/>
        <item x="2533"/>
        <item x="1979"/>
        <item x="380"/>
        <item x="826"/>
        <item x="810"/>
        <item x="4095"/>
        <item x="3055"/>
        <item x="3185"/>
        <item x="3519"/>
        <item x="4048"/>
        <item x="749"/>
        <item x="4003"/>
        <item x="2462"/>
        <item x="3181"/>
        <item x="4099"/>
        <item x="2989"/>
        <item x="3160"/>
        <item x="3065"/>
        <item x="2236"/>
        <item x="1217"/>
        <item x="4022"/>
        <item x="3280"/>
        <item x="4007"/>
        <item x="2248"/>
        <item x="640"/>
        <item x="378"/>
        <item x="1687"/>
        <item x="2514"/>
        <item x="3530"/>
        <item x="3271"/>
        <item x="969"/>
        <item x="3784"/>
        <item x="1777"/>
        <item x="1381"/>
        <item x="872"/>
        <item x="1185"/>
        <item x="516"/>
        <item x="1174"/>
        <item x="1122"/>
        <item x="1635"/>
        <item x="1799"/>
        <item x="2877"/>
        <item x="985"/>
        <item x="1424"/>
        <item x="911"/>
        <item x="3231"/>
        <item x="1425"/>
        <item x="933"/>
        <item x="4043"/>
        <item x="1435"/>
        <item x="3483"/>
        <item x="3130"/>
        <item x="236"/>
        <item x="2317"/>
        <item x="673"/>
        <item x="623"/>
        <item x="2069"/>
        <item x="3034"/>
        <item x="139"/>
        <item x="56"/>
        <item x="3827"/>
        <item x="3299"/>
        <item x="1411"/>
        <item x="637"/>
        <item x="1364"/>
        <item x="1796"/>
        <item x="1241"/>
        <item x="26"/>
        <item x="1999"/>
        <item x="170"/>
        <item x="671"/>
        <item x="2712"/>
        <item x="3713"/>
        <item x="2735"/>
        <item x="755"/>
        <item x="1272"/>
        <item x="4079"/>
        <item x="674"/>
        <item x="863"/>
        <item x="1208"/>
        <item x="3254"/>
        <item x="819"/>
        <item x="3609"/>
        <item x="2450"/>
        <item x="322"/>
        <item x="2510"/>
        <item x="166"/>
        <item x="473"/>
        <item x="3750"/>
        <item x="511"/>
        <item x="1576"/>
        <item x="3100"/>
        <item x="112"/>
        <item x="1087"/>
        <item x="3059"/>
        <item x="3240"/>
        <item x="3584"/>
        <item x="3585"/>
        <item x="2956"/>
        <item x="2834"/>
        <item x="2818"/>
        <item x="3798"/>
        <item x="3712"/>
        <item x="4083"/>
        <item x="4015"/>
        <item x="611"/>
        <item x="2805"/>
        <item x="3734"/>
        <item x="474"/>
        <item x="3173"/>
        <item x="3941"/>
        <item x="71"/>
        <item x="2711"/>
        <item x="2455"/>
        <item x="3931"/>
        <item x="2546"/>
        <item x="0"/>
        <item x="3351"/>
        <item x="3915"/>
        <item x="1888"/>
        <item x="427"/>
        <item x="996"/>
        <item x="4100"/>
        <item x="3344"/>
        <item x="931"/>
        <item x="1266"/>
        <item x="3247"/>
        <item x="3108"/>
        <item x="1489"/>
        <item x="850"/>
        <item x="3074"/>
        <item x="3156"/>
        <item x="3439"/>
        <item x="2364"/>
        <item x="2851"/>
        <item x="2799"/>
        <item x="4084"/>
        <item x="104"/>
        <item x="3129"/>
        <item x="2184"/>
        <item x="2041"/>
        <item x="2726"/>
        <item x="2103"/>
        <item x="3335"/>
        <item x="3167"/>
        <item x="1674"/>
        <item x="2237"/>
        <item x="3087"/>
        <item x="960"/>
        <item x="1237"/>
        <item x="675"/>
        <item x="1232"/>
        <item x="784"/>
        <item x="2232"/>
        <item x="467"/>
        <item x="600"/>
        <item x="1103"/>
        <item x="512"/>
        <item x="1372"/>
        <item x="3219"/>
        <item x="916"/>
        <item x="2599"/>
        <item x="1148"/>
        <item x="1540"/>
        <item x="2986"/>
        <item x="1278"/>
        <item x="1982"/>
        <item x="2358"/>
        <item x="152"/>
        <item x="2180"/>
        <item x="1469"/>
        <item x="1843"/>
        <item x="2855"/>
        <item x="3249"/>
        <item x="2453"/>
        <item x="1398"/>
        <item x="1210"/>
        <item x="3559"/>
        <item x="2390"/>
        <item x="96"/>
        <item x="1986"/>
        <item x="2995"/>
        <item x="2447"/>
        <item x="3524"/>
        <item x="3146"/>
        <item x="2929"/>
        <item x="2266"/>
        <item x="330"/>
        <item x="963"/>
        <item x="2704"/>
        <item x="2107"/>
        <item x="1110"/>
        <item x="1358"/>
        <item x="1307"/>
        <item x="489"/>
        <item x="3731"/>
        <item x="1279"/>
        <item x="1419"/>
        <item x="130"/>
        <item x="1552"/>
        <item x="1978"/>
        <item x="1963"/>
        <item x="581"/>
        <item x="2256"/>
        <item x="1632"/>
        <item x="3227"/>
        <item x="3022"/>
        <item x="3051"/>
        <item x="3492"/>
        <item x="3369"/>
        <item x="3699"/>
        <item x="1652"/>
        <item x="2512"/>
        <item x="1043"/>
        <item x="1151"/>
        <item x="624"/>
        <item x="1523"/>
        <item x="79"/>
        <item x="3290"/>
        <item x="2616"/>
        <item x="3711"/>
        <item x="1119"/>
        <item x="2837"/>
        <item x="3509"/>
        <item x="305"/>
        <item x="18"/>
        <item x="146"/>
        <item x="805"/>
        <item x="940"/>
        <item x="3623"/>
        <item x="168"/>
        <item x="1274"/>
        <item x="3507"/>
        <item x="2997"/>
        <item x="2935"/>
        <item x="2325"/>
        <item x="1055"/>
        <item x="1996"/>
        <item x="4072"/>
        <item x="57"/>
        <item x="3875"/>
        <item x="1080"/>
        <item x="2252"/>
        <item x="2472"/>
        <item x="994"/>
        <item x="780"/>
        <item x="27"/>
        <item x="2861"/>
        <item x="3172"/>
        <item x="3664"/>
        <item x="49"/>
        <item x="2084"/>
        <item x="2675"/>
        <item x="1273"/>
        <item x="1373"/>
        <item x="976"/>
        <item x="2321"/>
        <item x="666"/>
        <item x="3465"/>
        <item x="3164"/>
        <item x="3402"/>
        <item x="1551"/>
        <item x="2495"/>
        <item x="813"/>
        <item x="3373"/>
        <item x="2679"/>
        <item x="2808"/>
        <item x="2010"/>
        <item x="3289"/>
        <item x="3038"/>
        <item x="3986"/>
        <item x="2856"/>
        <item x="1732"/>
        <item x="1516"/>
        <item x="3192"/>
        <item x="3429"/>
        <item x="1072"/>
        <item x="3418"/>
        <item x="3842"/>
        <item x="3927"/>
        <item x="941"/>
        <item x="3796"/>
        <item x="1958"/>
        <item x="3615"/>
        <item x="632"/>
        <item x="1471"/>
        <item x="1179"/>
        <item x="2629"/>
        <item x="3372"/>
        <item x="608"/>
        <item x="1781"/>
        <item x="3496"/>
        <item x="2109"/>
        <item x="3235"/>
        <item x="2905"/>
        <item x="1583"/>
        <item x="1753"/>
        <item x="482"/>
        <item x="1275"/>
        <item x="488"/>
        <item x="2067"/>
        <item x="764"/>
        <item x="2468"/>
        <item x="2094"/>
        <item x="1709"/>
        <item x="1592"/>
        <item x="3919"/>
        <item x="706"/>
        <item x="2559"/>
        <item x="975"/>
        <item x="2178"/>
        <item x="60"/>
        <item x="878"/>
        <item x="835"/>
        <item x="1934"/>
        <item x="1712"/>
        <item x="4098"/>
        <item x="1547"/>
        <item x="1587"/>
        <item x="3106"/>
        <item x="816"/>
        <item x="3278"/>
        <item x="329"/>
        <item x="1262"/>
        <item x="2633"/>
        <item x="137"/>
        <item x="1096"/>
        <item x="3549"/>
        <item x="1450"/>
        <item x="1023"/>
        <item x="2126"/>
        <item x="4023"/>
        <item x="2022"/>
        <item x="397"/>
        <item x="2499"/>
        <item x="629"/>
        <item x="2187"/>
        <item x="1044"/>
        <item x="3730"/>
        <item x="1871"/>
        <item x="387"/>
        <item x="3171"/>
        <item x="952"/>
        <item x="33"/>
        <item x="403"/>
        <item x="1263"/>
        <item x="2746"/>
        <item x="615"/>
        <item x="628"/>
        <item x="2821"/>
        <item x="1564"/>
        <item x="2603"/>
        <item x="3778"/>
        <item x="3120"/>
        <item x="1485"/>
        <item x="3923"/>
        <item x="2218"/>
        <item x="471"/>
        <item x="3809"/>
        <item x="1797"/>
        <item x="2898"/>
        <item x="667"/>
        <item x="244"/>
        <item x="3049"/>
        <item x="1054"/>
        <item x="563"/>
        <item x="3453"/>
        <item x="2386"/>
        <item x="1645"/>
        <item x="3497"/>
        <item x="423"/>
        <item x="2682"/>
        <item x="1429"/>
        <item x="2845"/>
        <item x="339"/>
        <item x="3308"/>
        <item x="3396"/>
        <item x="3973"/>
        <item x="2298"/>
        <item x="3961"/>
        <item x="3614"/>
        <item x="1004"/>
        <item x="2219"/>
        <item x="62"/>
        <item x="618"/>
        <item x="1457"/>
        <item x="2471"/>
        <item x="1190"/>
        <item x="359"/>
        <item x="2871"/>
        <item x="1643"/>
        <item x="463"/>
        <item x="433"/>
        <item x="3064"/>
        <item x="4052"/>
        <item x="447"/>
        <item x="2033"/>
        <item x="3118"/>
        <item x="2134"/>
        <item x="1859"/>
        <item x="2411"/>
        <item x="3878"/>
        <item x="2343"/>
        <item x="2080"/>
        <item x="34"/>
        <item x="2286"/>
        <item x="2322"/>
        <item x="3451"/>
        <item x="1684"/>
        <item x="3544"/>
        <item x="768"/>
        <item x="1673"/>
        <item x="332"/>
        <item x="3697"/>
        <item x="2622"/>
        <item x="3310"/>
        <item x="742"/>
        <item x="919"/>
        <item x="1135"/>
        <item x="2988"/>
        <item x="3318"/>
        <item x="3933"/>
        <item x="748"/>
        <item x="3046"/>
        <item x="2809"/>
        <item x="1790"/>
        <item x="2983"/>
        <item x="3557"/>
        <item x="1714"/>
        <item x="2981"/>
        <item x="64"/>
        <item x="2949"/>
        <item x="2786"/>
        <item x="260"/>
        <item x="3314"/>
        <item x="485"/>
        <item x="4055"/>
        <item x="950"/>
        <item x="3376"/>
        <item x="131"/>
        <item x="1284"/>
        <item x="2261"/>
        <item x="2632"/>
        <item x="3945"/>
        <item x="3952"/>
        <item x="3962"/>
        <item x="3983"/>
        <item x="2729"/>
        <item x="249"/>
        <item x="3707"/>
        <item x="1484"/>
        <item x="437"/>
        <item x="2658"/>
        <item x="2888"/>
        <item x="3674"/>
        <item x="295"/>
        <item x="2779"/>
        <item x="3175"/>
        <item x="271"/>
        <item x="2520"/>
        <item x="3193"/>
        <item x="151"/>
        <item x="3613"/>
        <item x="2563"/>
        <item x="1354"/>
        <item x="1553"/>
        <item x="3521"/>
        <item x="3760"/>
        <item x="2341"/>
        <item x="3198"/>
        <item x="1234"/>
        <item x="778"/>
        <item x="2725"/>
        <item x="2265"/>
        <item x="1835"/>
        <item x="3668"/>
        <item x="2131"/>
        <item x="1436"/>
        <item x="3023"/>
        <item x="3913"/>
        <item x="1899"/>
        <item x="3634"/>
        <item x="254"/>
        <item x="3505"/>
        <item x="38"/>
        <item x="2119"/>
        <item x="2863"/>
        <item x="117"/>
        <item x="1867"/>
        <item x="1394"/>
        <item x="3518"/>
        <item x="3592"/>
        <item x="1377"/>
        <item x="3142"/>
        <item x="3605"/>
        <item x="2456"/>
        <item x="3545"/>
        <item x="3423"/>
        <item x="470"/>
        <item x="3148"/>
        <item x="4053"/>
        <item x="3498"/>
        <item x="25"/>
        <item x="3459"/>
        <item x="2830"/>
        <item x="2736"/>
        <item x="2359"/>
        <item x="519"/>
        <item x="1069"/>
        <item x="3612"/>
        <item x="231"/>
        <item x="713"/>
        <item x="781"/>
        <item x="1409"/>
        <item x="1848"/>
        <item x="1955"/>
        <item x="217"/>
        <item x="3921"/>
        <item x="3086"/>
        <item x="2115"/>
        <item x="1246"/>
        <item x="3441"/>
        <item x="2191"/>
        <item x="612"/>
        <item x="1088"/>
        <item x="2018"/>
        <item x="1913"/>
        <item x="1078"/>
        <item x="348"/>
        <item x="285"/>
        <item x="1137"/>
        <item x="1638"/>
        <item x="203"/>
        <item x="39"/>
        <item x="9"/>
        <item x="72"/>
        <item x="970"/>
        <item x="1315"/>
        <item x="1492"/>
        <item x="2226"/>
        <item x="2635"/>
        <item x="2280"/>
        <item x="777"/>
        <item x="3342"/>
        <item x="1285"/>
        <item x="572"/>
        <item x="1911"/>
        <item x="1821"/>
        <item x="3313"/>
        <item x="2300"/>
        <item x="2928"/>
        <item x="3472"/>
        <item x="1171"/>
        <item x="2721"/>
        <item x="680"/>
        <item x="1446"/>
        <item x="307"/>
        <item x="1106"/>
        <item x="886"/>
        <item x="2130"/>
        <item x="3416"/>
        <item x="3316"/>
        <item x="3274"/>
        <item x="3741"/>
        <item x="2473"/>
        <item x="2528"/>
        <item x="3804"/>
        <item x="1042"/>
        <item x="3307"/>
        <item x="2231"/>
        <item x="2251"/>
        <item x="947"/>
        <item x="1198"/>
        <item x="557"/>
        <item x="2342"/>
        <item x="191"/>
        <item x="334"/>
        <item x="3255"/>
        <item x="3338"/>
        <item x="2132"/>
        <item x="2560"/>
        <item x="1976"/>
        <item x="3971"/>
        <item x="3788"/>
        <item x="1960"/>
        <item x="3462"/>
        <item x="3303"/>
        <item x="1336"/>
        <item x="269"/>
        <item x="3126"/>
        <item x="486"/>
        <item x="239"/>
        <item x="1756"/>
        <item x="856"/>
        <item x="1255"/>
        <item x="3646"/>
        <item x="3703"/>
        <item x="2014"/>
        <item x="2571"/>
        <item x="2873"/>
        <item x="3841"/>
        <item x="340"/>
        <item x="2846"/>
        <item x="925"/>
        <item x="1699"/>
        <item x="576"/>
        <item x="2587"/>
        <item x="2214"/>
        <item x="3693"/>
        <item x="3977"/>
        <item x="1308"/>
        <item x="3648"/>
        <item x="653"/>
        <item x="2532"/>
        <item x="2088"/>
        <item x="2446"/>
        <item x="3905"/>
        <item x="2124"/>
        <item x="3389"/>
        <item x="2348"/>
        <item x="1926"/>
        <item x="466"/>
        <item x="1895"/>
        <item x="2777"/>
        <item x="3384"/>
        <item x="2262"/>
        <item x="1253"/>
        <item x="3690"/>
        <item x="2882"/>
        <item x="2897"/>
        <item x="2388"/>
        <item x="1396"/>
        <item x="2547"/>
        <item x="1175"/>
        <item x="1828"/>
        <item x="2570"/>
        <item x="2537"/>
        <item x="370"/>
        <item x="537"/>
        <item x="2400"/>
        <item x="3588"/>
        <item x="3982"/>
        <item x="696"/>
        <item x="1095"/>
        <item x="1717"/>
        <item x="657"/>
        <item x="550"/>
        <item x="1331"/>
        <item x="2083"/>
        <item x="2238"/>
        <item x="3452"/>
        <item x="2919"/>
        <item x="1488"/>
        <item x="3790"/>
        <item x="3262"/>
        <item x="3650"/>
        <item x="1319"/>
        <item x="3553"/>
        <item x="2742"/>
        <item x="2409"/>
        <item x="4002"/>
        <item x="1805"/>
        <item x="3677"/>
        <item x="562"/>
        <item x="683"/>
        <item x="501"/>
        <item x="1114"/>
        <item x="2542"/>
        <item x="2575"/>
        <item x="2044"/>
        <item x="538"/>
        <item x="1169"/>
        <item x="7"/>
        <item x="2007"/>
        <item x="108"/>
        <item x="3647"/>
        <item x="2693"/>
        <item x="609"/>
        <item x="3714"/>
        <item x="1400"/>
        <item x="598"/>
        <item x="2220"/>
        <item x="1885"/>
        <item x="2283"/>
        <item x="3540"/>
        <item x="2154"/>
        <item x="3576"/>
        <item x="1389"/>
        <item x="1626"/>
        <item x="2626"/>
        <item x="1725"/>
        <item x="227"/>
        <item x="1719"/>
        <item x="2156"/>
        <item x="1093"/>
        <item x="314"/>
        <item x="3995"/>
        <item x="2271"/>
        <item x="251"/>
        <item x="871"/>
        <item x="69"/>
        <item x="3248"/>
        <item x="1832"/>
        <item x="756"/>
        <item x="3654"/>
        <item x="3470"/>
        <item x="3955"/>
        <item x="296"/>
        <item x="1560"/>
        <item x="2751"/>
        <item x="1030"/>
        <item x="1977"/>
        <item x="622"/>
        <item x="4014"/>
        <item x="1186"/>
        <item x="647"/>
        <item x="2408"/>
        <item x="4016"/>
        <item x="3736"/>
        <item x="1060"/>
        <item x="551"/>
        <item x="3395"/>
        <item x="1375"/>
        <item x="263"/>
        <item x="2213"/>
        <item x="2137"/>
        <item x="2457"/>
        <item x="918"/>
        <item x="2891"/>
        <item x="3951"/>
        <item x="1961"/>
        <item x="1332"/>
        <item x="2452"/>
        <item x="2112"/>
        <item x="2380"/>
        <item x="2421"/>
        <item x="1337"/>
        <item x="357"/>
        <item x="3302"/>
        <item x="483"/>
        <item x="124"/>
        <item x="313"/>
        <item x="3458"/>
        <item x="1155"/>
        <item x="3094"/>
        <item x="2092"/>
        <item x="2053"/>
        <item x="2070"/>
        <item x="1864"/>
        <item x="2838"/>
        <item x="2293"/>
        <item x="4001"/>
        <item x="2745"/>
        <item x="3622"/>
        <item x="109"/>
        <item x="392"/>
        <item x="724"/>
        <item x="944"/>
        <item x="3424"/>
        <item x="3111"/>
        <item x="3724"/>
        <item x="3287"/>
        <item x="3777"/>
        <item x="1218"/>
        <item x="1941"/>
        <item x="469"/>
        <item x="3149"/>
        <item x="1591"/>
        <item x="1891"/>
        <item x="3946"/>
        <item x="1912"/>
        <item x="879"/>
        <item x="2356"/>
        <item x="2832"/>
        <item x="2183"/>
        <item x="1947"/>
        <item x="1249"/>
        <item x="3144"/>
        <item x="530"/>
        <item x="2479"/>
        <item x="1150"/>
        <item x="2883"/>
        <item x="2034"/>
        <item x="3601"/>
        <item x="428"/>
        <item x="3602"/>
        <item x="434"/>
        <item x="1666"/>
        <item x="679"/>
        <item x="2127"/>
        <item x="419"/>
        <item x="2273"/>
        <item x="1744"/>
        <item x="2463"/>
        <item x="1603"/>
        <item x="1693"/>
        <item x="698"/>
        <item x="2991"/>
        <item x="3450"/>
        <item x="1789"/>
        <item x="2822"/>
        <item x="2573"/>
        <item x="1561"/>
        <item x="900"/>
        <item x="2975"/>
        <item x="1290"/>
        <item x="2419"/>
        <item x="2732"/>
        <item x="2946"/>
        <item x="2653"/>
        <item x="1386"/>
        <item x="829"/>
        <item x="1567"/>
        <item x="2133"/>
        <item x="4061"/>
        <item x="1220"/>
        <item x="1647"/>
        <item x="3596"/>
        <item x="414"/>
        <item x="702"/>
        <item x="2197"/>
        <item x="2789"/>
        <item x="3708"/>
        <item x="3689"/>
        <item x="2395"/>
        <item x="2804"/>
        <item x="3880"/>
        <item x="3852"/>
        <item x="404"/>
        <item x="3128"/>
        <item x="3514"/>
        <item x="1041"/>
        <item x="2802"/>
        <item x="3000"/>
        <item x="1764"/>
        <item x="2722"/>
        <item x="154"/>
        <item x="120"/>
        <item x="3535"/>
        <item x="3261"/>
        <item x="1236"/>
        <item x="864"/>
        <item x="762"/>
        <item x="3999"/>
        <item x="281"/>
        <item x="3988"/>
        <item x="3892"/>
        <item x="817"/>
        <item x="178"/>
        <item x="2980"/>
        <item x="1901"/>
        <item x="887"/>
        <item x="3776"/>
        <item x="3090"/>
        <item x="2011"/>
        <item x="3069"/>
        <item x="1392"/>
        <item x="1593"/>
        <item x="2198"/>
        <item x="521"/>
        <item x="3659"/>
        <item x="3295"/>
        <item x="2588"/>
        <item x="1213"/>
        <item x="1870"/>
        <item x="3629"/>
        <item x="325"/>
        <item x="3162"/>
        <item x="2608"/>
        <item x="3006"/>
        <item x="3002"/>
        <item x="3870"/>
        <item x="1680"/>
        <item x="591"/>
        <item x="1950"/>
        <item x="2467"/>
        <item x="1463"/>
        <item x="2683"/>
        <item x="1602"/>
        <item x="1507"/>
        <item x="2728"/>
        <item x="2913"/>
        <item x="3381"/>
        <item x="2294"/>
        <item x="1283"/>
        <item x="3837"/>
        <item x="3315"/>
        <item x="1612"/>
        <item x="1520"/>
        <item x="451"/>
        <item x="4038"/>
        <item x="2782"/>
        <item x="2580"/>
        <item x="743"/>
        <item x="4029"/>
        <item x="3630"/>
        <item x="3328"/>
        <item x="3898"/>
        <item x="672"/>
        <item x="3229"/>
        <item x="2344"/>
        <item x="81"/>
        <item x="186"/>
        <item x="2333"/>
        <item x="1281"/>
        <item x="3893"/>
        <item x="575"/>
        <item x="1550"/>
        <item x="2363"/>
        <item x="2350"/>
        <item x="1735"/>
        <item x="2523"/>
        <item x="2541"/>
        <item x="207"/>
        <item x="1013"/>
        <item x="1454"/>
        <item x="2351"/>
        <item x="3907"/>
        <item x="2915"/>
        <item x="4075"/>
        <item x="812"/>
        <item x="3789"/>
        <item x="922"/>
        <item x="157"/>
        <item x="3861"/>
        <item x="121"/>
        <item x="2302"/>
        <item x="3258"/>
        <item x="8"/>
        <item x="3502"/>
        <item x="1980"/>
        <item x="1722"/>
        <item x="613"/>
        <item x="2740"/>
        <item x="3101"/>
        <item x="2239"/>
        <item x="2052"/>
        <item x="1656"/>
        <item x="3067"/>
        <item x="1085"/>
        <item x="1258"/>
        <item x="524"/>
        <item x="2047"/>
        <item x="3154"/>
        <item x="110"/>
        <item x="2852"/>
        <item x="3348"/>
        <item x="670"/>
        <item x="2269"/>
        <item x="4044"/>
        <item x="3850"/>
        <item x="2670"/>
        <item x="1353"/>
        <item x="2444"/>
        <item x="888"/>
        <item x="1123"/>
        <item x="2058"/>
        <item x="865"/>
        <item x="3116"/>
        <item x="1385"/>
        <item x="1050"/>
        <item x="1019"/>
        <item x="4076"/>
        <item x="2434"/>
        <item x="3619"/>
        <item x="4034"/>
        <item x="165"/>
        <item x="1689"/>
        <item x="1504"/>
        <item x="2844"/>
        <item x="1206"/>
        <item x="278"/>
        <item x="2373"/>
        <item x="2506"/>
        <item x="2943"/>
        <item x="1344"/>
        <item x="1759"/>
        <item x="2414"/>
        <item x="1005"/>
        <item x="362"/>
        <item x="3520"/>
        <item x="484"/>
        <item x="1733"/>
        <item x="3930"/>
        <item x="590"/>
        <item x="3564"/>
        <item x="2085"/>
        <item x="1975"/>
        <item x="2028"/>
        <item x="218"/>
        <item x="1697"/>
        <item x="1608"/>
        <item x="1197"/>
        <item x="1830"/>
        <item x="189"/>
        <item x="740"/>
        <item x="1568"/>
        <item x="205"/>
        <item x="2168"/>
        <item x="2254"/>
        <item x="2521"/>
        <item x="2106"/>
        <item x="145"/>
        <item x="3805"/>
        <item x="3221"/>
        <item x="995"/>
        <item x="308"/>
        <item x="317"/>
        <item x="274"/>
        <item x="1669"/>
        <item x="1145"/>
        <item x="216"/>
        <item x="1571"/>
        <item x="1330"/>
        <item x="1849"/>
        <item x="3199"/>
        <item x="586"/>
        <item x="2059"/>
        <item x="1189"/>
        <item x="1953"/>
        <item x="2475"/>
        <item x="3555"/>
        <item x="1342"/>
        <item x="1605"/>
        <item x="1711"/>
        <item x="1685"/>
        <item x="3015"/>
        <item x="1948"/>
        <item x="2484"/>
        <item x="2773"/>
        <item x="2921"/>
        <item x="1812"/>
        <item x="1927"/>
        <item x="1329"/>
        <item x="1544"/>
        <item x="3959"/>
        <item x="3487"/>
        <item x="2494"/>
        <item x="1532"/>
        <item x="200"/>
        <item x="3572"/>
        <item x="76"/>
        <item x="426"/>
        <item x="3035"/>
        <item x="3844"/>
        <item x="2099"/>
        <item x="74"/>
        <item x="265"/>
        <item x="3230"/>
        <item x="3546"/>
        <item x="3637"/>
        <item x="377"/>
        <item x="2349"/>
        <item x="1077"/>
        <item x="1193"/>
        <item x="1595"/>
        <item x="1691"/>
        <item x="123"/>
        <item x="2019"/>
        <item x="391"/>
        <item x="546"/>
        <item x="2159"/>
        <item x="809"/>
        <item x="2150"/>
        <item x="1498"/>
        <item x="2061"/>
        <item x="3237"/>
        <item x="2063"/>
        <item x="2618"/>
        <item x="2188"/>
        <item x="12"/>
        <item x="2437"/>
        <item x="2600"/>
        <item x="4011"/>
        <item x="2933"/>
        <item x="2681"/>
        <item x="179"/>
        <item x="3033"/>
        <item x="2960"/>
        <item x="4077"/>
        <item x="1636"/>
        <item x="1988"/>
        <item x="3197"/>
        <item x="3794"/>
        <item x="2801"/>
        <item x="3032"/>
        <item x="138"/>
        <item x="262"/>
        <item x="1017"/>
        <item x="2613"/>
        <item x="3024"/>
        <item x="2645"/>
        <item x="1766"/>
        <item x="1853"/>
        <item x="2747"/>
        <item x="2382"/>
        <item x="2314"/>
        <item x="435"/>
        <item x="2878"/>
        <item x="2381"/>
        <item x="221"/>
        <item x="2703"/>
        <item x="738"/>
        <item x="1250"/>
        <item x="2481"/>
        <item x="3333"/>
        <item x="1698"/>
        <item x="4057"/>
        <item x="3865"/>
        <item x="822"/>
        <item x="17"/>
        <item x="336"/>
        <item x="716"/>
        <item x="2324"/>
        <item x="1129"/>
        <item x="2181"/>
        <item x="2329"/>
        <item x="2738"/>
        <item x="2376"/>
        <item x="327"/>
        <item x="936"/>
        <item x="2352"/>
        <item x="798"/>
        <item x="800"/>
        <item x="3726"/>
        <item x="242"/>
        <item x="1990"/>
        <item x="335"/>
        <item x="4063"/>
        <item x="1008"/>
        <item x="3774"/>
        <item x="1582"/>
        <item x="2375"/>
        <item x="700"/>
        <item x="3075"/>
        <item x="208"/>
        <item x="3136"/>
        <item x="3899"/>
        <item x="291"/>
        <item x="1905"/>
        <item x="257"/>
        <item x="1368"/>
        <item x="2920"/>
        <item x="3534"/>
        <item x="3252"/>
        <item x="889"/>
        <item x="1079"/>
        <item x="754"/>
        <item x="1546"/>
        <item x="2858"/>
        <item x="2216"/>
        <item x="3025"/>
        <item x="3819"/>
        <item x="3680"/>
        <item x="1432"/>
        <item x="3158"/>
        <item x="1774"/>
        <item x="1289"/>
        <item x="1226"/>
        <item x="266"/>
        <item x="2113"/>
        <item x="2282"/>
        <item x="1857"/>
        <item x="510"/>
        <item x="3190"/>
        <item x="1233"/>
        <item x="2698"/>
        <item x="3044"/>
        <item x="1303"/>
        <item x="2972"/>
        <item x="13"/>
        <item x="958"/>
        <item x="701"/>
        <item x="1177"/>
        <item x="3482"/>
        <item x="977"/>
        <item x="280"/>
        <item x="2026"/>
        <item x="114"/>
        <item x="880"/>
        <item x="51"/>
        <item x="2016"/>
        <item x="3934"/>
        <item x="3279"/>
        <item x="654"/>
        <item x="650"/>
        <item x="3367"/>
        <item x="2139"/>
        <item x="3233"/>
        <item x="3872"/>
        <item x="3374"/>
        <item x="2561"/>
        <item x="2149"/>
        <item x="2793"/>
        <item x="2876"/>
        <item x="1773"/>
        <item x="1679"/>
        <item x="3661"/>
        <item x="3768"/>
        <item x="2234"/>
        <item x="1729"/>
        <item x="2148"/>
        <item x="2696"/>
        <item x="347"/>
        <item x="641"/>
        <item x="2730"/>
        <item x="1914"/>
        <item x="255"/>
        <item x="3964"/>
        <item x="2755"/>
        <item x="1786"/>
        <item x="3220"/>
        <item x="1045"/>
        <item x="3678"/>
        <item x="1301"/>
        <item x="766"/>
        <item x="1856"/>
        <item x="95"/>
        <item x="326"/>
        <item x="774"/>
        <item x="66"/>
        <item x="2228"/>
        <item x="324"/>
        <item x="2617"/>
        <item x="649"/>
        <item x="539"/>
        <item x="1734"/>
        <item x="885"/>
        <item x="1238"/>
        <item x="966"/>
        <item x="1648"/>
        <item x="389"/>
        <item x="83"/>
        <item x="2443"/>
        <item x="286"/>
        <item x="2582"/>
        <item x="2210"/>
        <item x="223"/>
        <item x="3362"/>
        <item x="2534"/>
        <item x="468"/>
        <item x="349"/>
        <item x="2835"/>
        <item x="102"/>
        <item x="2005"/>
        <item x="1754"/>
        <item x="506"/>
        <item x="252"/>
        <item x="3636"/>
        <item x="3029"/>
        <item x="3655"/>
        <item x="4010"/>
        <item x="2279"/>
        <item x="1033"/>
        <item x="2778"/>
        <item x="2326"/>
        <item x="155"/>
        <item x="2567"/>
        <item x="1416"/>
        <item x="238"/>
        <item x="3226"/>
        <item x="1749"/>
        <item x="240"/>
        <item x="2493"/>
        <item x="3113"/>
        <item x="1581"/>
        <item x="3515"/>
        <item x="3179"/>
        <item x="2723"/>
        <item x="1486"/>
        <item x="2968"/>
        <item x="3455"/>
        <item x="425"/>
        <item x="899"/>
        <item x="3551"/>
        <item x="477"/>
        <item x="3632"/>
        <item x="3628"/>
        <item x="1579"/>
        <item x="2075"/>
        <item x="1884"/>
        <item x="4066"/>
        <item x="1142"/>
        <item x="2686"/>
        <item x="43"/>
        <item x="118"/>
        <item x="2222"/>
        <item x="1769"/>
        <item x="818"/>
        <item x="1998"/>
        <item x="3215"/>
        <item x="2993"/>
        <item x="3306"/>
        <item x="2543"/>
        <item x="3309"/>
        <item x="2242"/>
        <item x="373"/>
        <item x="1359"/>
        <item x="1775"/>
        <item x="2754"/>
        <item x="3394"/>
        <item x="2406"/>
        <item x="3407"/>
        <item x="2743"/>
        <item x="1896"/>
        <item x="1100"/>
        <item x="3098"/>
        <item x="2151"/>
        <item x="834"/>
        <item x="1694"/>
        <item x="2089"/>
        <item x="2791"/>
        <item x="1531"/>
        <item x="2270"/>
        <item x="1642"/>
        <item x="3125"/>
        <item x="2442"/>
        <item x="1951"/>
        <item x="2614"/>
        <item x="3218"/>
        <item x="587"/>
        <item x="3430"/>
        <item x="1402"/>
        <item x="1242"/>
        <item x="132"/>
        <item x="1003"/>
        <item x="2764"/>
        <item x="1047"/>
        <item x="2365"/>
        <item x="795"/>
        <item x="279"/>
        <item x="1294"/>
        <item x="1869"/>
        <item x="1877"/>
        <item x="788"/>
        <item x="2042"/>
        <item x="3346"/>
        <item x="877"/>
        <item x="1663"/>
        <item x="2955"/>
        <item x="3039"/>
        <item x="3932"/>
        <item x="542"/>
        <item x="2035"/>
        <item x="3109"/>
        <item x="54"/>
        <item x="1462"/>
        <item x="3008"/>
        <item x="455"/>
        <item x="1022"/>
        <item x="1861"/>
        <item x="2885"/>
        <item x="2394"/>
        <item x="3212"/>
        <item x="106"/>
        <item x="2391"/>
        <item x="2438"/>
        <item x="3180"/>
        <item x="2299"/>
        <item x="1555"/>
        <item x="282"/>
        <item x="320"/>
        <item x="1473"/>
        <item x="1325"/>
        <item x="1355"/>
        <item x="394"/>
        <item x="961"/>
        <item x="1434"/>
        <item x="793"/>
        <item x="1032"/>
        <item x="2486"/>
        <item x="28"/>
        <item x="350"/>
        <item x="3469"/>
        <item x="760"/>
        <item x="1962"/>
        <item x="3270"/>
        <item x="98"/>
        <item x="3397"/>
        <item x="4054"/>
        <item x="1310"/>
        <item x="3421"/>
        <item x="1654"/>
        <item x="1408"/>
        <item x="1868"/>
        <item x="1854"/>
        <item x="2079"/>
        <item x="2760"/>
        <item x="504"/>
        <item x="2143"/>
        <item x="1420"/>
        <item x="35"/>
        <item x="1"/>
        <item x="177"/>
        <item x="531"/>
        <item x="1954"/>
        <item x="2064"/>
        <item x="2549"/>
        <item x="1957"/>
        <item x="1239"/>
        <item x="3830"/>
        <item x="2759"/>
        <item x="2859"/>
        <item x="328"/>
        <item x="1762"/>
        <item x="4094"/>
        <item x="1839"/>
        <item x="1163"/>
        <item x="1627"/>
        <item x="3652"/>
        <item x="3554"/>
        <item x="1873"/>
        <item x="3911"/>
        <item x="783"/>
        <item x="1620"/>
        <item x="2311"/>
        <item x="3123"/>
        <item x="3068"/>
        <item x="1741"/>
        <item x="241"/>
        <item x="962"/>
        <item x="1538"/>
        <item x="398"/>
        <item x="2941"/>
        <item x="3436"/>
        <item x="2369"/>
        <item x="948"/>
        <item x="2399"/>
        <item x="1704"/>
        <item x="3425"/>
        <item x="731"/>
        <item x="360"/>
        <item x="164"/>
        <item x="3802"/>
        <item x="4090"/>
        <item x="70"/>
        <item x="763"/>
        <item x="312"/>
        <item x="366"/>
        <item x="52"/>
        <item x="3461"/>
        <item x="2259"/>
        <item x="3963"/>
        <item x="3080"/>
        <item x="869"/>
        <item x="1512"/>
        <item x="2719"/>
        <item x="3663"/>
        <item x="691"/>
        <item x="135"/>
        <item x="2828"/>
        <item x="3593"/>
        <item x="2469"/>
        <item x="3512"/>
        <item x="1452"/>
        <item x="4071"/>
        <item x="3671"/>
        <item x="4045"/>
        <item x="2934"/>
        <item x="4019"/>
        <item x="3401"/>
        <item x="3967"/>
        <item x="3682"/>
        <item x="2918"/>
        <item x="2428"/>
        <item x="2459"/>
        <item x="3761"/>
        <item x="141"/>
        <item x="2362"/>
        <item x="972"/>
        <item x="2820"/>
        <item x="3723"/>
        <item x="988"/>
        <item x="3528"/>
        <item x="3845"/>
        <item x="3901"/>
        <item x="122"/>
        <item x="2596"/>
        <item x="1351"/>
        <item x="714"/>
        <item x="3825"/>
        <item x="986"/>
        <item x="901"/>
        <item x="642"/>
        <item x="3404"/>
        <item x="2507"/>
        <item x="3442"/>
        <item x="2965"/>
        <item x="1205"/>
        <item x="3729"/>
        <item x="3292"/>
        <item x="1590"/>
        <item x="1702"/>
        <item x="3691"/>
        <item x="2790"/>
        <item x="1574"/>
        <item x="2318"/>
        <item x="2663"/>
        <item x="3700"/>
        <item x="3886"/>
        <item x="3114"/>
        <item x="3007"/>
        <item x="3917"/>
        <item x="3998"/>
        <item x="2003"/>
        <item x="4026"/>
        <item x="1661"/>
        <item x="3969"/>
        <item x="3928"/>
        <item x="1428"/>
        <item x="2001"/>
        <item x="3811"/>
        <item x="2926"/>
        <item x="699"/>
        <item x="4042"/>
        <item x="3444"/>
        <item x="1660"/>
        <item x="1784"/>
        <item x="3291"/>
        <item x="3948"/>
        <item x="3110"/>
        <item x="3026"/>
        <item x="619"/>
        <item x="999"/>
        <item x="3257"/>
        <item x="2243"/>
        <item x="2247"/>
        <item x="3526"/>
        <item x="430"/>
        <item x="3575"/>
        <item x="3669"/>
        <item x="2142"/>
        <item x="946"/>
        <item x="1071"/>
        <item x="478"/>
        <item x="836"/>
        <item x="214"/>
        <item x="259"/>
        <item x="2695"/>
        <item x="663"/>
        <item x="2556"/>
        <item x="1932"/>
        <item x="1149"/>
        <item x="3095"/>
        <item x="2020"/>
        <item x="3673"/>
        <item x="2931"/>
        <item x="1157"/>
        <item x="2413"/>
        <item x="3245"/>
        <item x="1813"/>
        <item x="3775"/>
        <item x="866"/>
        <item x="2464"/>
        <item x="2285"/>
        <item x="634"/>
        <item x="2524"/>
        <item x="2177"/>
        <item x="3188"/>
        <item x="2857"/>
        <item x="3375"/>
        <item x="1235"/>
        <item x="1688"/>
        <item x="2902"/>
        <item x="3443"/>
        <item x="1324"/>
        <item x="411"/>
        <item x="144"/>
        <item x="2811"/>
        <item x="2963"/>
        <item x="298"/>
        <item x="1721"/>
        <item x="2504"/>
        <item x="3835"/>
        <item x="2912"/>
        <item x="697"/>
        <item x="284"/>
        <item x="2795"/>
        <item x="1897"/>
        <item x="2396"/>
        <item x="97"/>
        <item x="292"/>
        <item x="2201"/>
        <item x="4008"/>
        <item x="1937"/>
        <item x="24"/>
        <item x="1984"/>
        <item x="1482"/>
        <item x="2691"/>
        <item x="1254"/>
        <item x="3405"/>
        <item x="3740"/>
        <item x="2689"/>
        <item x="949"/>
        <item x="4046"/>
        <item x="2727"/>
        <item x="721"/>
        <item x="710"/>
        <item x="2639"/>
        <item x="3322"/>
        <item x="1092"/>
        <item x="2120"/>
        <item x="2551"/>
        <item x="3902"/>
        <item x="1068"/>
        <item x="256"/>
        <item x="1016"/>
        <item x="1178"/>
        <item x="390"/>
        <item x="3426"/>
        <item x="2539"/>
        <item x="101"/>
        <item x="2565"/>
        <item x="1166"/>
        <item x="3159"/>
        <item x="2225"/>
        <item x="1181"/>
        <item x="1222"/>
        <item x="1882"/>
        <item x="2612"/>
        <item x="2623"/>
        <item x="1695"/>
        <item x="882"/>
        <item x="957"/>
        <item x="1910"/>
        <item x="3543"/>
        <item x="2073"/>
        <item x="1916"/>
        <item x="2593"/>
        <item x="1442"/>
        <item x="2203"/>
        <item x="2223"/>
        <item x="3979"/>
        <item x="3920"/>
        <item x="2008"/>
        <item x="690"/>
        <item x="1259"/>
        <item x="3848"/>
        <item x="2957"/>
        <item x="3166"/>
        <item x="3765"/>
        <item x="2557"/>
        <item x="167"/>
        <item x="1293"/>
        <item x="1920"/>
        <item x="3924"/>
        <item x="2082"/>
        <item x="1188"/>
        <item x="2917"/>
        <item x="1804"/>
        <item x="3406"/>
        <item x="3633"/>
        <item x="2445"/>
        <item x="991"/>
        <item x="3341"/>
        <item x="3004"/>
        <item x="2055"/>
        <item x="2296"/>
        <item x="2412"/>
        <item x="1541"/>
        <item x="140"/>
        <item x="786"/>
        <item x="1776"/>
        <item x="1384"/>
        <item x="1334"/>
        <item x="3485"/>
        <item x="1836"/>
        <item x="1006"/>
        <item x="316"/>
        <item x="2346"/>
        <item x="902"/>
        <item x="3143"/>
        <item x="1410"/>
        <item x="3464"/>
        <item x="1617"/>
        <item x="1134"/>
        <item x="1111"/>
        <item x="579"/>
        <item x="1199"/>
        <item x="4033"/>
        <item x="3527"/>
        <item x="318"/>
        <item x="3339"/>
        <item x="2922"/>
        <item x="709"/>
        <item x="2274"/>
        <item x="150"/>
        <item x="1826"/>
        <item x="1900"/>
        <item x="460"/>
        <item x="2657"/>
        <item x="2158"/>
        <item x="3992"/>
        <item x="2308"/>
        <item x="687"/>
        <item x="1514"/>
        <item x="2925"/>
        <item x="1908"/>
        <item x="2654"/>
        <item x="979"/>
        <item x="3829"/>
        <item x="4056"/>
        <item x="2416"/>
        <item x="1224"/>
        <item x="2257"/>
        <item x="2284"/>
        <item x="729"/>
        <item x="2522"/>
        <item x="532"/>
        <item x="2562"/>
        <item x="2655"/>
        <item x="3684"/>
        <item x="3874"/>
        <item x="176"/>
        <item x="2705"/>
        <item x="730"/>
        <item x="1814"/>
        <item x="3281"/>
        <item x="6"/>
        <item x="2890"/>
        <item x="2538"/>
        <item x="2909"/>
        <item x="2489"/>
        <item x="3821"/>
        <item x="934"/>
        <item x="3903"/>
        <item x="1876"/>
        <item x="1630"/>
        <item x="3681"/>
        <item x="1723"/>
        <item x="1518"/>
        <item x="3834"/>
        <item x="2836"/>
        <item x="3644"/>
        <item x="895"/>
        <item x="3942"/>
        <item x="445"/>
        <item x="2637"/>
        <item x="2315"/>
        <item x="1144"/>
        <item x="1146"/>
        <item x="2114"/>
        <item x="1280"/>
        <item x="1066"/>
        <item x="3352"/>
        <item x="3897"/>
        <item x="737"/>
        <item x="235"/>
        <item x="2772"/>
        <item x="2765"/>
        <item x="1682"/>
        <item x="2817"/>
        <item x="3239"/>
        <item x="1667"/>
        <item x="1676"/>
        <item x="1787"/>
        <item x="2611"/>
        <item x="2971"/>
        <item x="3340"/>
        <item x="1270"/>
        <item x="2327"/>
        <item x="1418"/>
        <item x="758"/>
        <item x="2688"/>
        <item x="2819"/>
        <item x="2258"/>
        <item x="2125"/>
        <item x="2441"/>
        <item x="3686"/>
        <item x="2720"/>
        <item x="2584"/>
        <item x="2208"/>
        <item x="2164"/>
        <item x="2118"/>
        <item x="2831"/>
        <item x="2076"/>
        <item x="1933"/>
        <item x="2673"/>
        <item x="3954"/>
        <item x="989"/>
        <item x="3058"/>
        <item x="441"/>
        <item x="3387"/>
        <item x="646"/>
        <item x="3583"/>
        <item x="1449"/>
        <item x="198"/>
        <item x="1438"/>
        <item x="2685"/>
        <item x="1536"/>
        <item x="1678"/>
        <item x="333"/>
        <item x="1991"/>
        <item x="3489"/>
        <item x="3169"/>
        <item x="799"/>
        <item x="2581"/>
        <item x="2189"/>
        <item x="3757"/>
        <item x="2048"/>
        <item x="520"/>
        <item x="3408"/>
        <item x="1765"/>
        <item x="2509"/>
        <item x="1320"/>
        <item x="1328"/>
        <item x="3793"/>
        <item x="3667"/>
        <item x="2833"/>
        <item x="1875"/>
        <item x="868"/>
        <item x="2762"/>
        <item x="75"/>
        <item x="3510"/>
        <item x="1109"/>
        <item x="631"/>
        <item x="559"/>
        <item x="1138"/>
        <item x="289"/>
        <item x="3392"/>
        <item x="1792"/>
        <item x="2090"/>
        <item x="1557"/>
        <item x="3454"/>
        <item x="2707"/>
        <item x="2316"/>
        <item x="2097"/>
        <item x="2185"/>
        <item x="3879"/>
        <item x="2990"/>
        <item x="2418"/>
        <item x="3523"/>
        <item x="2950"/>
        <item x="2246"/>
        <item x="440"/>
        <item x="2483"/>
        <item x="2872"/>
        <item x="3556"/>
        <item x="2899"/>
        <item x="2994"/>
        <item x="2153"/>
        <item x="2255"/>
        <item x="2800"/>
        <item x="3365"/>
        <item x="2708"/>
        <item x="3538"/>
        <item x="3769"/>
        <item x="3360"/>
        <item x="3268"/>
        <item x="602"/>
        <item x="3604"/>
        <item x="1496"/>
        <item x="458"/>
        <item x="2173"/>
        <item x="648"/>
        <item x="1341"/>
        <item x="2825"/>
        <item x="789"/>
        <item x="2744"/>
        <item x="745"/>
        <item x="1522"/>
        <item x="905"/>
        <item x="374"/>
        <item x="1596"/>
        <item x="2339"/>
        <item x="1027"/>
        <item x="3823"/>
        <item x="2710"/>
        <item x="3488"/>
        <item x="1858"/>
        <item x="77"/>
        <item x="3139"/>
        <item x="2013"/>
        <item x="3824"/>
        <item x="3480"/>
        <item x="88"/>
        <item x="3618"/>
        <item x="2615"/>
        <item x="828"/>
        <item x="3203"/>
        <item x="1808"/>
        <item x="2488"/>
        <item x="2948"/>
        <item x="4018"/>
        <item x="190"/>
        <item x="493"/>
        <item x="2815"/>
        <item x="1338"/>
        <item x="787"/>
        <item x="1720"/>
        <item x="876"/>
        <item x="811"/>
        <item x="1265"/>
        <item x="395"/>
        <item x="247"/>
        <item x="87"/>
        <item x="3780"/>
        <item x="3843"/>
        <item x="2687"/>
        <item x="1112"/>
        <item x="775"/>
        <item x="4041"/>
        <item x="376"/>
        <item x="2667"/>
        <item x="2604"/>
        <item x="1081"/>
        <item x="2407"/>
        <item x="2366"/>
        <item x="1924"/>
        <item x="802"/>
        <item x="2664"/>
        <item x="1243"/>
        <item x="688"/>
        <item x="2192"/>
        <item x="1414"/>
        <item x="656"/>
        <item x="1809"/>
        <item x="502"/>
        <item x="299"/>
        <item x="3611"/>
        <item x="1740"/>
        <item x="1343"/>
        <item x="1597"/>
        <item x="1623"/>
        <item x="792"/>
        <item x="3550"/>
        <item x="1622"/>
        <item x="3820"/>
        <item x="566"/>
        <item x="1846"/>
        <item x="2699"/>
        <item x="2012"/>
        <item x="1399"/>
        <item x="1086"/>
        <item x="3332"/>
        <item x="2002"/>
        <item x="2301"/>
        <item x="2978"/>
        <item x="2039"/>
        <item x="2387"/>
        <item x="2230"/>
        <item x="1584"/>
        <item x="1276"/>
        <item x="2141"/>
        <item x="1965"/>
        <item x="3868"/>
        <item x="61"/>
        <item x="388"/>
        <item x="2568"/>
        <item x="3137"/>
        <item x="2894"/>
        <item x="3294"/>
        <item x="461"/>
        <item x="3770"/>
        <item x="1407"/>
        <item x="400"/>
        <item x="2182"/>
        <item x="2752"/>
        <item x="570"/>
        <item x="2787"/>
        <item x="1311"/>
        <item x="3747"/>
        <item x="2672"/>
        <item x="1370"/>
        <item x="1467"/>
        <item x="1049"/>
        <item x="2276"/>
        <item x="3157"/>
        <item x="3839"/>
        <item x="852"/>
        <item x="1223"/>
        <item x="3017"/>
        <item x="662"/>
        <item x="3285"/>
        <item x="862"/>
        <item x="3762"/>
        <item x="3174"/>
        <item x="410"/>
        <item x="664"/>
        <item x="2009"/>
        <item x="2763"/>
        <item x="1147"/>
        <item x="346"/>
        <item x="569"/>
        <item x="3056"/>
        <item x="1339"/>
        <item x="757"/>
        <item x="2951"/>
        <item x="3107"/>
        <item x="1530"/>
        <item x="2227"/>
        <item x="3722"/>
        <item x="2636"/>
        <item x="2889"/>
        <item x="3"/>
        <item x="1865"/>
        <item x="283"/>
        <item x="1705"/>
        <item x="1231"/>
        <item x="1795"/>
        <item x="323"/>
        <item x="129"/>
        <item x="3595"/>
        <item x="3541"/>
        <item x="3438"/>
        <item x="2372"/>
        <item x="4088"/>
        <item x="446"/>
        <item x="3415"/>
        <item x="2627"/>
        <item x="953"/>
        <item x="3027"/>
        <item x="1794"/>
        <item x="1613"/>
        <item x="3041"/>
        <item x="243"/>
        <item x="2842"/>
        <item x="2030"/>
        <item x="2652"/>
        <item x="2973"/>
        <item x="2233"/>
        <item x="3225"/>
        <item x="1487"/>
        <item x="156"/>
        <item x="759"/>
        <item x="1209"/>
        <item x="1930"/>
        <item x="769"/>
        <item x="459"/>
        <item x="1453"/>
        <item x="1383"/>
        <item x="3019"/>
        <item x="3449"/>
        <item x="248"/>
        <item x="2646"/>
        <item x="2770"/>
        <item x="1907"/>
        <item x="1631"/>
        <item x="3412"/>
        <item x="791"/>
        <item x="2748"/>
        <item x="2245"/>
        <item x="1124"/>
        <item x="2194"/>
        <item x="3001"/>
        <item x="233"/>
        <item x="3312"/>
        <item x="838"/>
        <item x="3163"/>
        <item x="2601"/>
        <item x="832"/>
        <item x="1686"/>
        <item x="3076"/>
        <item x="2420"/>
        <item x="3772"/>
        <item x="1724"/>
        <item x="2451"/>
        <item x="3456"/>
        <item x="2196"/>
        <item x="2939"/>
        <item x="3826"/>
        <item x="195"/>
        <item x="983"/>
        <item x="526"/>
        <item x="1403"/>
        <item x="3073"/>
        <item x="78"/>
        <item x="3378"/>
        <item x="1012"/>
        <item x="1229"/>
        <item x="3625"/>
        <item x="765"/>
        <item x="199"/>
        <item x="1549"/>
        <item x="3377"/>
        <item t="default"/>
      </items>
    </pivotField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8F563-DAAA-4EC4-BFD4-5EC548E5CD1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F29DE-F29D-4799-95C3-00084CE8DE8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89B3B-850D-4626-8D48-9C67A820CE4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multipleItemSelectionAllowed="1" showAll="0">
      <items count="12">
        <item x="8"/>
        <item x="7"/>
        <item x="6"/>
        <item x="3"/>
        <item x="0"/>
        <item x="2"/>
        <item x="4"/>
        <item x="1"/>
        <item x="5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EC786E-0811-487E-925F-8FEB86A6999B}" name="Table1" displayName="Table1" ref="A1:F6" totalsRowShown="0">
  <autoFilter ref="A1:F6" xr:uid="{E1776748-C1DF-40EA-A579-70B5B90C980F}"/>
  <tableColumns count="6">
    <tableColumn id="1" xr3:uid="{7F7A3D55-2B68-4044-A1A1-0E2CBA9E3560}" name="Name"/>
    <tableColumn id="2" xr3:uid="{851F6B2F-B3E0-4B4B-8872-CED5418CE9AE}" name="Blurb" dataDxfId="8">
      <calculatedColumnFormula>VLOOKUP(Table1[[#This Row],[Name]],Kickstarter!B:C,2,FALSE)</calculatedColumnFormula>
    </tableColumn>
    <tableColumn id="3" xr3:uid="{87C75332-2097-4AE6-BD5B-67598E6B827E}" name="Goal" dataDxfId="7">
      <calculatedColumnFormula>VLOOKUP(Table1[[#This Row],[Name]],Kickstarter!B:E,3,FALSE)</calculatedColumnFormula>
    </tableColumn>
    <tableColumn id="4" xr3:uid="{A1A43777-C7DA-414B-AE00-9042132AFAD9}" name="Pledged" dataDxfId="6">
      <calculatedColumnFormula>VLOOKUP(Table1[[#This Row],[Name]],Kickstarter!B:E,4,FALSE)</calculatedColumnFormula>
    </tableColumn>
    <tableColumn id="5" xr3:uid="{8C49B525-06B1-42A4-A7BD-A172C8D0F84D}" name="Average Donation" dataDxfId="5">
      <calculatedColumnFormula>VLOOKUP(Table1[[#This Row],[Name]],Kickstarter!B:P,15,FALSE)</calculatedColumnFormula>
    </tableColumn>
    <tableColumn id="6" xr3:uid="{8A098C6D-048F-4F37-B4F9-35BC7737C46C}" name="Backers Count" dataDxfId="4">
      <calculatedColumnFormula>VLOOKUP(Table1[[#This Row],[Name]],Kickstarter!B:L,11,FALSE)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82D46-DB29-4DA2-907B-47B84C4B8863}">
  <dimension ref="A1:F6"/>
  <sheetViews>
    <sheetView workbookViewId="0">
      <selection activeCell="A5" sqref="A5"/>
      <pivotSelection pane="bottomRight" showHeader="1" axis="axisRow" activeRow="4" previous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5" bestFit="1" customWidth="1"/>
    <col min="8" max="8" width="12" bestFit="1" customWidth="1"/>
    <col min="9" max="9" width="15" bestFit="1" customWidth="1"/>
    <col min="10" max="10" width="16.33203125" bestFit="1" customWidth="1"/>
    <col min="11" max="11" width="20" bestFit="1" customWidth="1"/>
    <col min="12" max="16" width="12.33203125" bestFit="1" customWidth="1"/>
    <col min="17" max="17" width="11" bestFit="1" customWidth="1"/>
    <col min="18" max="20" width="7.5546875" bestFit="1" customWidth="1"/>
    <col min="22" max="29" width="12.33203125" bestFit="1" customWidth="1"/>
    <col min="30" max="30" width="15" bestFit="1" customWidth="1"/>
    <col min="31" max="31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BBFFB-07EC-4D1D-B6DB-6FFBB10FD7E5}">
  <dimension ref="A1:E7"/>
  <sheetViews>
    <sheetView workbookViewId="0">
      <selection activeCell="T16" sqref="T1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624A-EBB7-4BEF-8682-CEBFA8A5BD9C}">
  <dimension ref="A1:F17"/>
  <sheetViews>
    <sheetView workbookViewId="0">
      <selection activeCell="B12" sqref="B12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2F80-1DC4-4514-A8D6-9102148366D4}">
  <dimension ref="A1:F6"/>
  <sheetViews>
    <sheetView workbookViewId="0">
      <selection activeCell="F3" sqref="F3"/>
    </sheetView>
  </sheetViews>
  <sheetFormatPr defaultRowHeight="14.4" x14ac:dyDescent="0.3"/>
  <cols>
    <col min="1" max="1" width="31.5546875" customWidth="1"/>
    <col min="2" max="2" width="132.33203125" customWidth="1"/>
    <col min="3" max="3" width="19.88671875" customWidth="1"/>
    <col min="4" max="4" width="18.21875" customWidth="1"/>
    <col min="5" max="5" width="20.77734375" customWidth="1"/>
    <col min="6" max="6" width="19.21875" customWidth="1"/>
  </cols>
  <sheetData>
    <row r="1" spans="1:6" x14ac:dyDescent="0.3">
      <c r="A1" t="s">
        <v>8379</v>
      </c>
      <c r="B1" t="s">
        <v>8380</v>
      </c>
      <c r="C1" t="s">
        <v>8383</v>
      </c>
      <c r="D1" t="s">
        <v>8384</v>
      </c>
      <c r="E1" t="s">
        <v>8307</v>
      </c>
      <c r="F1" t="s">
        <v>8385</v>
      </c>
    </row>
    <row r="2" spans="1:6" ht="36" customHeight="1" x14ac:dyDescent="0.3">
      <c r="A2" t="s">
        <v>3473</v>
      </c>
      <c r="B2" t="str">
        <f>VLOOKUP(Table1[[#This Row],[Name]],Kickstarter!B:C,2,FALSE)</f>
        <v>Help us get actor-writer Ian Bonar's debut play - a hilarious, heartbreaking story of grief and loss - to the 2016 Edinburgh Fringe.</v>
      </c>
      <c r="C2" s="8">
        <f>VLOOKUP(Table1[[#This Row],[Name]],Kickstarter!B:E,3,FALSE)</f>
        <v>2000</v>
      </c>
      <c r="D2" s="8">
        <f>VLOOKUP(Table1[[#This Row],[Name]],Kickstarter!B:E,4,FALSE)</f>
        <v>2020</v>
      </c>
      <c r="E2">
        <f>VLOOKUP(Table1[[#This Row],[Name]],Kickstarter!B:P,15,FALSE)</f>
        <v>51.79</v>
      </c>
      <c r="F2">
        <f>VLOOKUP(Table1[[#This Row],[Name]],Kickstarter!B:L,11,FALSE)</f>
        <v>39</v>
      </c>
    </row>
    <row r="3" spans="1:6" ht="25.8" customHeight="1" x14ac:dyDescent="0.3">
      <c r="A3" t="s">
        <v>3616</v>
      </c>
      <c r="B3" t="str">
        <f>VLOOKUP(Table1[[#This Row],[Name]],Kickstarter!B:C,2,FALSE)</f>
        <v>The play yet to be described as "A surefire Edinburgh Fringe Festival Cult Hit". Coming to the Underbelly, Edinburgh, 5th-30th August.</v>
      </c>
      <c r="C3" s="8">
        <f>VLOOKUP(Table1[[#This Row],[Name]],Kickstarter!B:E,3,FALSE)</f>
        <v>2000</v>
      </c>
      <c r="D3" s="8">
        <f>VLOOKUP(Table1[[#This Row],[Name]],Kickstarter!B:E,4,FALSE)</f>
        <v>2020</v>
      </c>
      <c r="E3">
        <f>VLOOKUP(Table1[[#This Row],[Name]],Kickstarter!B:P,15,FALSE)</f>
        <v>36.07</v>
      </c>
      <c r="F3">
        <f>VLOOKUP(Table1[[#This Row],[Name]],Kickstarter!B:L,11,FALSE)</f>
        <v>56</v>
      </c>
    </row>
    <row r="4" spans="1:6" ht="34.200000000000003" customHeight="1" x14ac:dyDescent="0.3">
      <c r="A4" t="s">
        <v>8381</v>
      </c>
      <c r="B4" t="str">
        <f>VLOOKUP(Table1[[#This Row],[Name]],Kickstarter!B:C,2,FALSE)</f>
        <v>Cutting Off Kate Bush is a one-woman show written &amp; performed by Lucy Benson-Brown, premiering at the Edinburgh Fringe Festival 2014</v>
      </c>
      <c r="C4" s="8">
        <f>VLOOKUP(Table1[[#This Row],[Name]],Kickstarter!B:E,3,FALSE)</f>
        <v>1500</v>
      </c>
      <c r="D4" s="8">
        <f>VLOOKUP(Table1[[#This Row],[Name]],Kickstarter!B:E,4,FALSE)</f>
        <v>2576</v>
      </c>
      <c r="E4">
        <f>VLOOKUP(Table1[[#This Row],[Name]],Kickstarter!B:P,15,FALSE)</f>
        <v>33.03</v>
      </c>
      <c r="F4">
        <f>VLOOKUP(Table1[[#This Row],[Name]],Kickstarter!B:L,11,FALSE)</f>
        <v>78</v>
      </c>
    </row>
    <row r="5" spans="1:6" ht="30" customHeight="1" x14ac:dyDescent="0.3">
      <c r="A5" t="s">
        <v>3329</v>
      </c>
      <c r="B5" t="str">
        <f>VLOOKUP(Table1[[#This Row],[Name]],Kickstarter!B:C,2,FALSE)</f>
        <v>Jestia and Raedon is a brand new romantic comedy play going to the Edinburgh Fringe Festival this summer.</v>
      </c>
      <c r="C5" s="8">
        <f>VLOOKUP(Table1[[#This Row],[Name]],Kickstarter!B:E,3,FALSE)</f>
        <v>1000</v>
      </c>
      <c r="D5" s="8">
        <f>VLOOKUP(Table1[[#This Row],[Name]],Kickstarter!B:E,4,FALSE)</f>
        <v>1168</v>
      </c>
      <c r="E5">
        <f>VLOOKUP(Table1[[#This Row],[Name]],Kickstarter!B:P,15,FALSE)</f>
        <v>44.92</v>
      </c>
      <c r="F5">
        <f>VLOOKUP(Table1[[#This Row],[Name]],Kickstarter!B:L,11,FALSE)</f>
        <v>26</v>
      </c>
    </row>
    <row r="6" spans="1:6" ht="31.2" customHeight="1" x14ac:dyDescent="0.3">
      <c r="A6" t="s">
        <v>8382</v>
      </c>
      <c r="B6" t="str">
        <f>VLOOKUP(Table1[[#This Row],[Name]],Kickstarter!B:C,2,FALSE)</f>
        <v>A one-man show about love, loss, and motorways, written &amp; performed by Ben Norris. Help us get to the 2015 Edinburgh Fringe and beyond!</v>
      </c>
      <c r="C6" s="8">
        <f>VLOOKUP(Table1[[#This Row],[Name]],Kickstarter!B:E,3,FALSE)</f>
        <v>4000</v>
      </c>
      <c r="D6" s="8">
        <f>VLOOKUP(Table1[[#This Row],[Name]],Kickstarter!B:E,4,FALSE)</f>
        <v>4137</v>
      </c>
      <c r="E6">
        <f>VLOOKUP(Table1[[#This Row],[Name]],Kickstarter!B:P,15,FALSE)</f>
        <v>36.61</v>
      </c>
      <c r="F6">
        <f>VLOOKUP(Table1[[#This Row],[Name]],Kickstarter!B:L,11,FALSE)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A897F-D787-410B-A28A-1B393B65CAA3}">
  <dimension ref="A1:E18"/>
  <sheetViews>
    <sheetView workbookViewId="0">
      <selection activeCell="C20" sqref="C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7.109375" bestFit="1" customWidth="1"/>
    <col min="13" max="13" width="11" bestFit="1" customWidth="1"/>
  </cols>
  <sheetData>
    <row r="1" spans="1:5" x14ac:dyDescent="0.3">
      <c r="A1" s="11" t="s">
        <v>8358</v>
      </c>
      <c r="B1" t="s">
        <v>8323</v>
      </c>
    </row>
    <row r="2" spans="1:5" x14ac:dyDescent="0.3">
      <c r="A2" s="11" t="s">
        <v>8386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H14" sqref="H14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8.109375" style="6" customWidth="1"/>
    <col min="5" max="5" width="16.4414062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109375" customWidth="1"/>
    <col min="16" max="16" width="17.44140625" customWidth="1"/>
    <col min="17" max="17" width="41.109375" customWidth="1"/>
    <col min="18" max="18" width="29.33203125" customWidth="1"/>
    <col min="19" max="19" width="28.44140625" customWidth="1"/>
    <col min="20" max="20" width="27.88671875" customWidth="1"/>
    <col min="21" max="21" width="25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8386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v>70191</v>
      </c>
      <c r="T9" s="14">
        <f t="shared" si="3"/>
        <v>41072.291666666664</v>
      </c>
      <c r="U9">
        <f t="shared" si="4"/>
        <v>2092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8323</v>
      </c>
      <c r="R608" t="s">
        <v>8326</v>
      </c>
      <c r="S608" s="14">
        <f t="shared" si="47"/>
        <v>41850.400937500002</v>
      </c>
      <c r="T608" s="14">
        <f t="shared" si="48"/>
        <v>41895.400937500002</v>
      </c>
      <c r="U608">
        <f t="shared" si="49"/>
        <v>2014</v>
      </c>
    </row>
    <row r="609" spans="1:21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4">
        <f t="shared" si="47"/>
        <v>41837.210543981484</v>
      </c>
      <c r="T609" s="14">
        <f t="shared" si="48"/>
        <v>41859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4">
        <f t="shared" si="52"/>
        <v>41546.664212962962</v>
      </c>
      <c r="T702" s="14">
        <f t="shared" si="53"/>
        <v>41579.791666666664</v>
      </c>
      <c r="U702">
        <f t="shared" si="54"/>
        <v>2013</v>
      </c>
    </row>
    <row r="703" spans="1:21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4">
        <f t="shared" si="52"/>
        <v>42317.33258101852</v>
      </c>
      <c r="T703" s="14">
        <f t="shared" si="53"/>
        <v>42354.290972222225</v>
      </c>
      <c r="U703">
        <f t="shared" si="54"/>
        <v>2015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 t="s">
        <v>8387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</row>
    <row r="743" spans="1:20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</row>
    <row r="755" spans="1:20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4">
        <f t="shared" si="57"/>
        <v>42267.746782407412</v>
      </c>
      <c r="T755" s="14">
        <f t="shared" si="58"/>
        <v>42297.746782407412</v>
      </c>
    </row>
    <row r="756" spans="1:20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4">
        <f t="shared" si="57"/>
        <v>40266.662708333337</v>
      </c>
      <c r="T756" s="14">
        <f t="shared" si="58"/>
        <v>40330.165972222225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</row>
    <row r="784" spans="1:20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</row>
    <row r="797" spans="1:20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</row>
    <row r="803" spans="1:20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</row>
    <row r="807" spans="1:20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</row>
    <row r="819" spans="1:20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</row>
    <row r="824" spans="1:20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4">
        <f t="shared" si="62"/>
        <v>42187.125625000001</v>
      </c>
      <c r="T834" s="14">
        <f t="shared" si="63"/>
        <v>42208.207638888889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>
        <f t="shared" ref="P835:P898" si="65">IFERROR(ROUND(E835/L835,2),0)</f>
        <v>104.99</v>
      </c>
      <c r="Q835" s="10" t="s">
        <v>8323</v>
      </c>
      <c r="R835" t="s">
        <v>8326</v>
      </c>
      <c r="S835" s="14">
        <f t="shared" ref="S835:S898" si="66">(((J835/60)/60)/24)+DATE(1970,1,1)</f>
        <v>42053.732627314821</v>
      </c>
      <c r="T835" s="14">
        <f t="shared" ref="T835:T898" si="67">(((I835/60)/60)/24)+DATE(1970,1,1)</f>
        <v>42083.705555555556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0" t="s">
        <v>8327</v>
      </c>
      <c r="R836" t="s">
        <v>8331</v>
      </c>
      <c r="S836" s="14">
        <f t="shared" si="66"/>
        <v>40536.111550925925</v>
      </c>
      <c r="T836" s="14">
        <f t="shared" si="67"/>
        <v>40626.069884259261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0" t="s">
        <v>8316</v>
      </c>
      <c r="R837" t="s">
        <v>8334</v>
      </c>
      <c r="S837" s="14">
        <f t="shared" si="66"/>
        <v>41417.228043981479</v>
      </c>
      <c r="T837" s="14">
        <f t="shared" si="67"/>
        <v>41462.228043981479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0" t="s">
        <v>8316</v>
      </c>
      <c r="R838" t="s">
        <v>8334</v>
      </c>
      <c r="S838" s="14">
        <f t="shared" si="66"/>
        <v>42045.50535879629</v>
      </c>
      <c r="T838" s="14">
        <f t="shared" si="67"/>
        <v>42075.463692129633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0" t="s">
        <v>8327</v>
      </c>
      <c r="R839" t="s">
        <v>8328</v>
      </c>
      <c r="S839" s="14">
        <f t="shared" si="66"/>
        <v>41591.964537037034</v>
      </c>
      <c r="T839" s="14">
        <f t="shared" si="67"/>
        <v>41640.964537037034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0" t="s">
        <v>8316</v>
      </c>
      <c r="R840" t="s">
        <v>8317</v>
      </c>
      <c r="S840" s="14">
        <f t="shared" si="66"/>
        <v>42766.827546296292</v>
      </c>
      <c r="T840" s="14">
        <f t="shared" si="67"/>
        <v>42796.827546296292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0" t="s">
        <v>8327</v>
      </c>
      <c r="R841" t="s">
        <v>8331</v>
      </c>
      <c r="S841" s="14">
        <f t="shared" si="66"/>
        <v>41341.870868055557</v>
      </c>
      <c r="T841" s="14">
        <f t="shared" si="67"/>
        <v>41373.270833333336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0" t="s">
        <v>8327</v>
      </c>
      <c r="R842" t="s">
        <v>8331</v>
      </c>
      <c r="S842" s="14">
        <f t="shared" si="66"/>
        <v>40555.325937499998</v>
      </c>
      <c r="T842" s="14">
        <f t="shared" si="67"/>
        <v>40605.325937499998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0" t="s">
        <v>8321</v>
      </c>
      <c r="R843" t="s">
        <v>8322</v>
      </c>
      <c r="S843" s="14">
        <f t="shared" si="66"/>
        <v>41394.842442129629</v>
      </c>
      <c r="T843" s="14">
        <f t="shared" si="67"/>
        <v>41454.842442129629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0" t="s">
        <v>8327</v>
      </c>
      <c r="R844" t="s">
        <v>8341</v>
      </c>
      <c r="S844" s="14">
        <f t="shared" si="66"/>
        <v>41058.844571759262</v>
      </c>
      <c r="T844" s="14">
        <f t="shared" si="67"/>
        <v>41088.844571759262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0" t="s">
        <v>8327</v>
      </c>
      <c r="R845" t="s">
        <v>8336</v>
      </c>
      <c r="S845" s="14">
        <f t="shared" si="66"/>
        <v>42695.257870370369</v>
      </c>
      <c r="T845" s="14">
        <f t="shared" si="67"/>
        <v>42712.333333333328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0" t="s">
        <v>8323</v>
      </c>
      <c r="R846" t="s">
        <v>8326</v>
      </c>
      <c r="S846" s="14">
        <f t="shared" si="66"/>
        <v>41941.683865740742</v>
      </c>
      <c r="T846" s="14">
        <f t="shared" si="67"/>
        <v>41970.125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0" t="s">
        <v>8313</v>
      </c>
      <c r="R847" t="s">
        <v>8314</v>
      </c>
      <c r="S847" s="14">
        <f t="shared" si="66"/>
        <v>42123.86336805555</v>
      </c>
      <c r="T847" s="14">
        <f t="shared" si="67"/>
        <v>42156.945833333331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0" t="s">
        <v>8323</v>
      </c>
      <c r="R848" t="s">
        <v>8326</v>
      </c>
      <c r="S848" s="14">
        <f t="shared" si="66"/>
        <v>42059.701319444444</v>
      </c>
      <c r="T848" s="14">
        <f t="shared" si="67"/>
        <v>42119.659652777773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0" t="s">
        <v>8321</v>
      </c>
      <c r="R849" t="s">
        <v>8322</v>
      </c>
      <c r="S849" s="14">
        <f t="shared" si="66"/>
        <v>41078.91201388889</v>
      </c>
      <c r="T849" s="14">
        <f t="shared" si="67"/>
        <v>41108.91201388889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0" t="s">
        <v>8313</v>
      </c>
      <c r="R850" t="s">
        <v>8314</v>
      </c>
      <c r="S850" s="14">
        <f t="shared" si="66"/>
        <v>42690.259699074071</v>
      </c>
      <c r="T850" s="14">
        <f t="shared" si="67"/>
        <v>42726.083333333328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0" t="s">
        <v>8323</v>
      </c>
      <c r="R851" t="s">
        <v>8335</v>
      </c>
      <c r="S851" s="14">
        <f t="shared" si="66"/>
        <v>41820.776412037041</v>
      </c>
      <c r="T851" s="14">
        <f t="shared" si="67"/>
        <v>41850.776412037041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0" t="s">
        <v>8327</v>
      </c>
      <c r="R852" t="s">
        <v>8338</v>
      </c>
      <c r="S852" s="14">
        <f t="shared" si="66"/>
        <v>41223.22184027778</v>
      </c>
      <c r="T852" s="14">
        <f t="shared" si="67"/>
        <v>41261.597222222219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0" t="s">
        <v>8311</v>
      </c>
      <c r="R853" t="s">
        <v>8333</v>
      </c>
      <c r="S853" s="14">
        <f t="shared" si="66"/>
        <v>40731.837465277778</v>
      </c>
      <c r="T853" s="14">
        <f t="shared" si="67"/>
        <v>40776.837465277778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0" t="s">
        <v>8323</v>
      </c>
      <c r="R854" t="s">
        <v>8324</v>
      </c>
      <c r="S854" s="14">
        <f t="shared" si="66"/>
        <v>42128.814247685179</v>
      </c>
      <c r="T854" s="14">
        <f t="shared" si="67"/>
        <v>42135.814247685179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0" t="s">
        <v>8323</v>
      </c>
      <c r="R855" t="s">
        <v>8326</v>
      </c>
      <c r="S855" s="14">
        <f t="shared" si="66"/>
        <v>40970.875671296293</v>
      </c>
      <c r="T855" s="14">
        <f t="shared" si="67"/>
        <v>41000.834004629629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0" t="s">
        <v>8323</v>
      </c>
      <c r="R856" t="s">
        <v>8326</v>
      </c>
      <c r="S856" s="14">
        <f t="shared" si="66"/>
        <v>42136.536134259266</v>
      </c>
      <c r="T856" s="14">
        <f t="shared" si="67"/>
        <v>42167.875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0" t="s">
        <v>8321</v>
      </c>
      <c r="R857" t="s">
        <v>8322</v>
      </c>
      <c r="S857" s="14">
        <f t="shared" si="66"/>
        <v>41114.094872685186</v>
      </c>
      <c r="T857" s="14">
        <f t="shared" si="67"/>
        <v>41153.083333333336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0" t="s">
        <v>8308</v>
      </c>
      <c r="R858" t="s">
        <v>8310</v>
      </c>
      <c r="S858" s="14">
        <f t="shared" si="66"/>
        <v>42522.276724537034</v>
      </c>
      <c r="T858" s="14">
        <f t="shared" si="67"/>
        <v>42553.166666666672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0" t="s">
        <v>8323</v>
      </c>
      <c r="R859" t="s">
        <v>8326</v>
      </c>
      <c r="S859" s="14">
        <f t="shared" si="66"/>
        <v>41851.771354166667</v>
      </c>
      <c r="T859" s="14">
        <f t="shared" si="67"/>
        <v>41870.666666666664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0" t="s">
        <v>8321</v>
      </c>
      <c r="R860" t="s">
        <v>8322</v>
      </c>
      <c r="S860" s="14">
        <f t="shared" si="66"/>
        <v>40757.889247685183</v>
      </c>
      <c r="T860" s="14">
        <f t="shared" si="67"/>
        <v>40802.889247685183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0" t="s">
        <v>8327</v>
      </c>
      <c r="R861" t="s">
        <v>8328</v>
      </c>
      <c r="S861" s="14">
        <f t="shared" si="66"/>
        <v>42496.981597222228</v>
      </c>
      <c r="T861" s="14">
        <f t="shared" si="67"/>
        <v>42526.981597222228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0" t="s">
        <v>8308</v>
      </c>
      <c r="R862" t="s">
        <v>8309</v>
      </c>
      <c r="S862" s="14">
        <f t="shared" si="66"/>
        <v>42095.240706018521</v>
      </c>
      <c r="T862" s="14">
        <f t="shared" si="67"/>
        <v>42125.240706018521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0" t="s">
        <v>8323</v>
      </c>
      <c r="R863" t="s">
        <v>8326</v>
      </c>
      <c r="S863" s="14">
        <f t="shared" si="66"/>
        <v>42243.6252662037</v>
      </c>
      <c r="T863" s="14">
        <f t="shared" si="67"/>
        <v>42278.6252662037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0" t="s">
        <v>8316</v>
      </c>
      <c r="R864" t="s">
        <v>8317</v>
      </c>
      <c r="S864" s="14">
        <f t="shared" si="66"/>
        <v>42759.724768518514</v>
      </c>
      <c r="T864" s="14">
        <f t="shared" si="67"/>
        <v>42780.724768518514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0" t="s">
        <v>8308</v>
      </c>
      <c r="R865" t="s">
        <v>8310</v>
      </c>
      <c r="S865" s="14">
        <f t="shared" si="66"/>
        <v>42543.665601851855</v>
      </c>
      <c r="T865" s="14">
        <f t="shared" si="67"/>
        <v>42572.729166666672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0" t="s">
        <v>8327</v>
      </c>
      <c r="R866" t="s">
        <v>8331</v>
      </c>
      <c r="S866" s="14">
        <f t="shared" si="66"/>
        <v>41557.780624999999</v>
      </c>
      <c r="T866" s="14">
        <f t="shared" si="67"/>
        <v>41591.249305555553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0" t="s">
        <v>8327</v>
      </c>
      <c r="R867" t="s">
        <v>8328</v>
      </c>
      <c r="S867" s="14">
        <f t="shared" si="66"/>
        <v>40784.012696759259</v>
      </c>
      <c r="T867" s="14">
        <f t="shared" si="67"/>
        <v>40817.125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0" t="s">
        <v>8321</v>
      </c>
      <c r="R868" t="s">
        <v>8339</v>
      </c>
      <c r="S868" s="14">
        <f t="shared" si="66"/>
        <v>41465.500173611108</v>
      </c>
      <c r="T868" s="14">
        <f t="shared" si="67"/>
        <v>41495.500173611108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0" t="s">
        <v>8327</v>
      </c>
      <c r="R869" t="s">
        <v>8331</v>
      </c>
      <c r="S869" s="14">
        <f t="shared" si="66"/>
        <v>41463.743472222224</v>
      </c>
      <c r="T869" s="14">
        <f t="shared" si="67"/>
        <v>41483.743472222224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0" t="s">
        <v>8327</v>
      </c>
      <c r="R870" t="s">
        <v>8329</v>
      </c>
      <c r="S870" s="14">
        <f t="shared" si="66"/>
        <v>41905.034108796295</v>
      </c>
      <c r="T870" s="14">
        <f t="shared" si="67"/>
        <v>41935.034108796295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0" t="s">
        <v>8321</v>
      </c>
      <c r="R871" t="s">
        <v>8322</v>
      </c>
      <c r="S871" s="14">
        <f t="shared" si="66"/>
        <v>41780.859629629631</v>
      </c>
      <c r="T871" s="14">
        <f t="shared" si="67"/>
        <v>41811.165972222225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0" t="s">
        <v>8321</v>
      </c>
      <c r="R872" t="s">
        <v>8322</v>
      </c>
      <c r="S872" s="14">
        <f t="shared" si="66"/>
        <v>42415.803159722222</v>
      </c>
      <c r="T872" s="14">
        <f t="shared" si="67"/>
        <v>42445.761493055557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0" t="s">
        <v>8321</v>
      </c>
      <c r="R873" t="s">
        <v>8343</v>
      </c>
      <c r="S873" s="14">
        <f t="shared" si="66"/>
        <v>40635.982488425929</v>
      </c>
      <c r="T873" s="14">
        <f t="shared" si="67"/>
        <v>40657.982488425929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0" t="s">
        <v>8323</v>
      </c>
      <c r="R874" t="s">
        <v>8326</v>
      </c>
      <c r="S874" s="14">
        <f t="shared" si="66"/>
        <v>42768.425370370373</v>
      </c>
      <c r="T874" s="14">
        <f t="shared" si="67"/>
        <v>42798.425370370373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0" t="s">
        <v>8321</v>
      </c>
      <c r="R875" t="s">
        <v>8343</v>
      </c>
      <c r="S875" s="14">
        <f t="shared" si="66"/>
        <v>40505.131168981483</v>
      </c>
      <c r="T875" s="14">
        <f t="shared" si="67"/>
        <v>40535.131168981483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0" t="s">
        <v>8321</v>
      </c>
      <c r="R876" t="s">
        <v>8337</v>
      </c>
      <c r="S876" s="14">
        <f t="shared" si="66"/>
        <v>41905.812581018516</v>
      </c>
      <c r="T876" s="14">
        <f t="shared" si="67"/>
        <v>41950.854247685187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0" t="s">
        <v>8327</v>
      </c>
      <c r="R877" t="s">
        <v>8331</v>
      </c>
      <c r="S877" s="14">
        <f t="shared" si="66"/>
        <v>41561.683553240742</v>
      </c>
      <c r="T877" s="14">
        <f t="shared" si="67"/>
        <v>41591.725219907406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0" t="s">
        <v>8327</v>
      </c>
      <c r="R878" t="s">
        <v>8341</v>
      </c>
      <c r="S878" s="14">
        <f t="shared" si="66"/>
        <v>41961.807372685187</v>
      </c>
      <c r="T878" s="14">
        <f t="shared" si="67"/>
        <v>41994.1875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0" t="s">
        <v>8323</v>
      </c>
      <c r="R879" t="s">
        <v>8326</v>
      </c>
      <c r="S879" s="14">
        <f t="shared" si="66"/>
        <v>42466.608310185184</v>
      </c>
      <c r="T879" s="14">
        <f t="shared" si="67"/>
        <v>42496.608310185184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0" t="s">
        <v>8323</v>
      </c>
      <c r="R880" t="s">
        <v>8324</v>
      </c>
      <c r="S880" s="14">
        <f t="shared" si="66"/>
        <v>41239.83625</v>
      </c>
      <c r="T880" s="14">
        <f t="shared" si="67"/>
        <v>41269.83625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0" t="s">
        <v>8308</v>
      </c>
      <c r="R881" t="s">
        <v>8315</v>
      </c>
      <c r="S881" s="14">
        <f t="shared" si="66"/>
        <v>41143.81821759259</v>
      </c>
      <c r="T881" s="14">
        <f t="shared" si="67"/>
        <v>41173.81821759259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0" t="s">
        <v>8311</v>
      </c>
      <c r="R882" t="s">
        <v>8333</v>
      </c>
      <c r="S882" s="14">
        <f t="shared" si="66"/>
        <v>41781.717268518521</v>
      </c>
      <c r="T882" s="14">
        <f t="shared" si="67"/>
        <v>41811.717268518521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0" t="s">
        <v>8323</v>
      </c>
      <c r="R883" t="s">
        <v>8324</v>
      </c>
      <c r="S883" s="14">
        <f t="shared" si="66"/>
        <v>41761.509409722225</v>
      </c>
      <c r="T883" s="14">
        <f t="shared" si="67"/>
        <v>41789.666666666664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0" t="s">
        <v>8323</v>
      </c>
      <c r="R884" t="s">
        <v>8326</v>
      </c>
      <c r="S884" s="14">
        <f t="shared" si="66"/>
        <v>42796.538275462968</v>
      </c>
      <c r="T884" s="14">
        <f t="shared" si="67"/>
        <v>42813.25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0" t="s">
        <v>8321</v>
      </c>
      <c r="R885" t="s">
        <v>8339</v>
      </c>
      <c r="S885" s="14">
        <f t="shared" si="66"/>
        <v>41243.197592592594</v>
      </c>
      <c r="T885" s="14">
        <f t="shared" si="67"/>
        <v>41303.197592592594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0" t="s">
        <v>8321</v>
      </c>
      <c r="R886" t="s">
        <v>8343</v>
      </c>
      <c r="S886" s="14">
        <f t="shared" si="66"/>
        <v>41835.821226851855</v>
      </c>
      <c r="T886" s="14">
        <f t="shared" si="67"/>
        <v>41862.249305555553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0" t="s">
        <v>8327</v>
      </c>
      <c r="R887" t="s">
        <v>8338</v>
      </c>
      <c r="S887" s="14">
        <f t="shared" si="66"/>
        <v>41226.928842592592</v>
      </c>
      <c r="T887" s="14">
        <f t="shared" si="67"/>
        <v>41256.928842592592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0" t="s">
        <v>8327</v>
      </c>
      <c r="R888" t="s">
        <v>8331</v>
      </c>
      <c r="S888" s="14">
        <f t="shared" si="66"/>
        <v>42049.733240740738</v>
      </c>
      <c r="T888" s="14">
        <f t="shared" si="67"/>
        <v>42079.691574074073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0" t="s">
        <v>8316</v>
      </c>
      <c r="R889" t="s">
        <v>8317</v>
      </c>
      <c r="S889" s="14">
        <f t="shared" si="66"/>
        <v>42688.875902777778</v>
      </c>
      <c r="T889" s="14">
        <f t="shared" si="67"/>
        <v>42718.875902777778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0" t="s">
        <v>8323</v>
      </c>
      <c r="R890" t="s">
        <v>8326</v>
      </c>
      <c r="S890" s="14">
        <f t="shared" si="66"/>
        <v>42726.920081018514</v>
      </c>
      <c r="T890" s="14">
        <f t="shared" si="67"/>
        <v>42786.75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0" t="s">
        <v>8327</v>
      </c>
      <c r="R891" t="s">
        <v>8331</v>
      </c>
      <c r="S891" s="14">
        <f t="shared" si="66"/>
        <v>42101.758587962962</v>
      </c>
      <c r="T891" s="14">
        <f t="shared" si="67"/>
        <v>42131.758587962962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0" t="s">
        <v>8308</v>
      </c>
      <c r="R892" t="s">
        <v>8309</v>
      </c>
      <c r="S892" s="14">
        <f t="shared" si="66"/>
        <v>41578.927118055559</v>
      </c>
      <c r="T892" s="14">
        <f t="shared" si="67"/>
        <v>41593.968784722223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0" t="s">
        <v>8313</v>
      </c>
      <c r="R893" t="s">
        <v>8314</v>
      </c>
      <c r="S893" s="14">
        <f t="shared" si="66"/>
        <v>41834.980462962965</v>
      </c>
      <c r="T893" s="14">
        <f t="shared" si="67"/>
        <v>41864.980462962965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0" t="s">
        <v>8321</v>
      </c>
      <c r="R894" t="s">
        <v>8343</v>
      </c>
      <c r="S894" s="14">
        <f t="shared" si="66"/>
        <v>41409.814317129632</v>
      </c>
      <c r="T894" s="14">
        <f t="shared" si="67"/>
        <v>41431.814317129632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0" t="s">
        <v>8327</v>
      </c>
      <c r="R895" t="s">
        <v>8328</v>
      </c>
      <c r="S895" s="14">
        <f t="shared" si="66"/>
        <v>41075.835497685184</v>
      </c>
      <c r="T895" s="14">
        <f t="shared" si="67"/>
        <v>41105.835497685184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0" t="s">
        <v>8308</v>
      </c>
      <c r="R896" t="s">
        <v>8309</v>
      </c>
      <c r="S896" s="14">
        <f t="shared" si="66"/>
        <v>42620.143564814818</v>
      </c>
      <c r="T896" s="14">
        <f t="shared" si="67"/>
        <v>42680.143564814818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0" t="s">
        <v>8311</v>
      </c>
      <c r="R897" t="s">
        <v>8333</v>
      </c>
      <c r="S897" s="14">
        <f t="shared" si="66"/>
        <v>40694.638460648144</v>
      </c>
      <c r="T897" s="14">
        <f t="shared" si="67"/>
        <v>40724.638460648144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>
        <f t="shared" si="65"/>
        <v>98.2</v>
      </c>
      <c r="Q898" s="10" t="s">
        <v>8323</v>
      </c>
      <c r="R898" t="s">
        <v>8326</v>
      </c>
      <c r="S898" s="14">
        <f t="shared" si="66"/>
        <v>41982.887280092589</v>
      </c>
      <c r="T898" s="14">
        <f t="shared" si="67"/>
        <v>42012.887280092589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0" t="s">
        <v>8316</v>
      </c>
      <c r="R899" t="s">
        <v>8334</v>
      </c>
      <c r="S899" s="14">
        <f t="shared" ref="S899:S962" si="70">(((J899/60)/60)/24)+DATE(1970,1,1)</f>
        <v>42353.16679398148</v>
      </c>
      <c r="T899" s="14">
        <f t="shared" ref="T899:T962" si="71">(((I899/60)/60)/24)+DATE(1970,1,1)</f>
        <v>42383.16679398148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0" t="s">
        <v>8327</v>
      </c>
      <c r="R900" t="s">
        <v>8328</v>
      </c>
      <c r="S900" s="14">
        <f t="shared" si="70"/>
        <v>41870.86546296296</v>
      </c>
      <c r="T900" s="14">
        <f t="shared" si="71"/>
        <v>41905.86546296296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0" t="s">
        <v>8308</v>
      </c>
      <c r="R901" t="s">
        <v>8309</v>
      </c>
      <c r="S901" s="14">
        <f t="shared" si="70"/>
        <v>41316.120949074073</v>
      </c>
      <c r="T901" s="14">
        <f t="shared" si="71"/>
        <v>41346.833333333336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0" t="s">
        <v>8308</v>
      </c>
      <c r="R902" t="s">
        <v>8309</v>
      </c>
      <c r="S902" s="14">
        <f t="shared" si="70"/>
        <v>42199.32707175926</v>
      </c>
      <c r="T902" s="14">
        <f t="shared" si="71"/>
        <v>42231.32707175926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0" t="s">
        <v>8327</v>
      </c>
      <c r="R903" t="s">
        <v>8331</v>
      </c>
      <c r="S903" s="14">
        <f t="shared" si="70"/>
        <v>41264.72314814815</v>
      </c>
      <c r="T903" s="14">
        <f t="shared" si="71"/>
        <v>41294.72314814815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0" t="s">
        <v>8323</v>
      </c>
      <c r="R904" t="s">
        <v>8324</v>
      </c>
      <c r="S904" s="14">
        <f t="shared" si="70"/>
        <v>41432.062037037038</v>
      </c>
      <c r="T904" s="14">
        <f t="shared" si="71"/>
        <v>41468.75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0" t="s">
        <v>8323</v>
      </c>
      <c r="R905" t="s">
        <v>8326</v>
      </c>
      <c r="S905" s="14">
        <f t="shared" si="70"/>
        <v>41789.726979166669</v>
      </c>
      <c r="T905" s="14">
        <f t="shared" si="71"/>
        <v>41799.726979166669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0" t="s">
        <v>8311</v>
      </c>
      <c r="R906" t="s">
        <v>8333</v>
      </c>
      <c r="S906" s="14">
        <f t="shared" si="70"/>
        <v>41422.075821759259</v>
      </c>
      <c r="T906" s="14">
        <f t="shared" si="71"/>
        <v>41452.075821759259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0" t="s">
        <v>8327</v>
      </c>
      <c r="R907" t="s">
        <v>8331</v>
      </c>
      <c r="S907" s="14">
        <f t="shared" si="70"/>
        <v>41422.822824074072</v>
      </c>
      <c r="T907" s="14">
        <f t="shared" si="71"/>
        <v>41456.165972222225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0" t="s">
        <v>8313</v>
      </c>
      <c r="R908" t="s">
        <v>8314</v>
      </c>
      <c r="S908" s="14">
        <f t="shared" si="70"/>
        <v>41981.782060185185</v>
      </c>
      <c r="T908" s="14">
        <f t="shared" si="71"/>
        <v>42026.782060185185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0" t="s">
        <v>8323</v>
      </c>
      <c r="R909" t="s">
        <v>8324</v>
      </c>
      <c r="S909" s="14">
        <f t="shared" si="70"/>
        <v>42097.732418981483</v>
      </c>
      <c r="T909" s="14">
        <f t="shared" si="71"/>
        <v>42115.249305555553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0" t="s">
        <v>8323</v>
      </c>
      <c r="R910" t="s">
        <v>8326</v>
      </c>
      <c r="S910" s="14">
        <f t="shared" si="70"/>
        <v>42323.70930555556</v>
      </c>
      <c r="T910" s="14">
        <f t="shared" si="71"/>
        <v>42355.207638888889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0" t="s">
        <v>8321</v>
      </c>
      <c r="R911" t="s">
        <v>8322</v>
      </c>
      <c r="S911" s="14">
        <f t="shared" si="70"/>
        <v>40893.551724537036</v>
      </c>
      <c r="T911" s="14">
        <f t="shared" si="71"/>
        <v>40923.551724537036</v>
      </c>
    </row>
    <row r="912" spans="1:20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68"/>
        <v>119</v>
      </c>
      <c r="P912">
        <f t="shared" si="69"/>
        <v>66.11</v>
      </c>
      <c r="Q912" s="10" t="s">
        <v>8323</v>
      </c>
      <c r="R912" t="s">
        <v>8326</v>
      </c>
      <c r="S912" s="14">
        <f t="shared" si="70"/>
        <v>41920.787534722222</v>
      </c>
      <c r="T912" s="14">
        <f t="shared" si="71"/>
        <v>41941.787534722222</v>
      </c>
    </row>
    <row r="913" spans="1:20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68"/>
        <v>143</v>
      </c>
      <c r="P913">
        <f t="shared" si="69"/>
        <v>162.27000000000001</v>
      </c>
      <c r="Q913" s="10" t="s">
        <v>8327</v>
      </c>
      <c r="R913" t="s">
        <v>8331</v>
      </c>
      <c r="S913" s="14">
        <f t="shared" si="70"/>
        <v>40983.055949074071</v>
      </c>
      <c r="T913" s="14">
        <f t="shared" si="71"/>
        <v>41040.657638888886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0" t="s">
        <v>8323</v>
      </c>
      <c r="R914" t="s">
        <v>8326</v>
      </c>
      <c r="S914" s="14">
        <f t="shared" si="70"/>
        <v>40883.949317129627</v>
      </c>
      <c r="T914" s="14">
        <f t="shared" si="71"/>
        <v>40939.708333333336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0" t="s">
        <v>8327</v>
      </c>
      <c r="R915" t="s">
        <v>8328</v>
      </c>
      <c r="S915" s="14">
        <f t="shared" si="70"/>
        <v>40850.111064814817</v>
      </c>
      <c r="T915" s="14">
        <f t="shared" si="71"/>
        <v>40890.152731481481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0" t="s">
        <v>8321</v>
      </c>
      <c r="R916" t="s">
        <v>8343</v>
      </c>
      <c r="S916" s="14">
        <f t="shared" si="70"/>
        <v>40753.758425925924</v>
      </c>
      <c r="T916" s="14">
        <f t="shared" si="71"/>
        <v>40761.625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0" t="s">
        <v>8323</v>
      </c>
      <c r="R917" t="s">
        <v>8324</v>
      </c>
      <c r="S917" s="14">
        <f t="shared" si="70"/>
        <v>42170.846446759257</v>
      </c>
      <c r="T917" s="14">
        <f t="shared" si="71"/>
        <v>42230.846446759257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0" t="s">
        <v>8327</v>
      </c>
      <c r="R918" t="s">
        <v>8331</v>
      </c>
      <c r="S918" s="14">
        <f t="shared" si="70"/>
        <v>41950.29483796296</v>
      </c>
      <c r="T918" s="14">
        <f t="shared" si="71"/>
        <v>41990.332638888889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0" t="s">
        <v>8323</v>
      </c>
      <c r="R919" t="s">
        <v>8326</v>
      </c>
      <c r="S919" s="14">
        <f t="shared" si="70"/>
        <v>42167.023206018523</v>
      </c>
      <c r="T919" s="14">
        <f t="shared" si="71"/>
        <v>42196.165972222225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0" t="s">
        <v>8308</v>
      </c>
      <c r="R920" t="s">
        <v>8309</v>
      </c>
      <c r="S920" s="14">
        <f t="shared" si="70"/>
        <v>42661.176817129628</v>
      </c>
      <c r="T920" s="14">
        <f t="shared" si="71"/>
        <v>42715.207638888889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0" t="s">
        <v>8311</v>
      </c>
      <c r="R921" t="s">
        <v>8333</v>
      </c>
      <c r="S921" s="14">
        <f t="shared" si="70"/>
        <v>41988.548831018517</v>
      </c>
      <c r="T921" s="14">
        <f t="shared" si="71"/>
        <v>42019.454166666663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0" t="s">
        <v>8327</v>
      </c>
      <c r="R922" t="s">
        <v>8329</v>
      </c>
      <c r="S922" s="14">
        <f t="shared" si="70"/>
        <v>42426.407592592594</v>
      </c>
      <c r="T922" s="14">
        <f t="shared" si="71"/>
        <v>42460.365925925929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0" t="s">
        <v>8321</v>
      </c>
      <c r="R923" t="s">
        <v>8339</v>
      </c>
      <c r="S923" s="14">
        <f t="shared" si="70"/>
        <v>42552.653993055559</v>
      </c>
      <c r="T923" s="14">
        <f t="shared" si="71"/>
        <v>42597.291666666672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0" t="s">
        <v>8308</v>
      </c>
      <c r="R924" t="s">
        <v>8310</v>
      </c>
      <c r="S924" s="14">
        <f t="shared" si="70"/>
        <v>41856.865717592591</v>
      </c>
      <c r="T924" s="14">
        <f t="shared" si="71"/>
        <v>41886.290972222225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0" t="s">
        <v>8321</v>
      </c>
      <c r="R925" t="s">
        <v>8343</v>
      </c>
      <c r="S925" s="14">
        <f t="shared" si="70"/>
        <v>41402.752222222225</v>
      </c>
      <c r="T925" s="14">
        <f t="shared" si="71"/>
        <v>41427.752222222225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0" t="s">
        <v>8327</v>
      </c>
      <c r="R926" t="s">
        <v>8329</v>
      </c>
      <c r="S926" s="14">
        <f t="shared" si="70"/>
        <v>41548.747418981482</v>
      </c>
      <c r="T926" s="14">
        <f t="shared" si="71"/>
        <v>41582.041666666664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0" t="s">
        <v>8327</v>
      </c>
      <c r="R927" t="s">
        <v>8331</v>
      </c>
      <c r="S927" s="14">
        <f t="shared" si="70"/>
        <v>42720.066192129627</v>
      </c>
      <c r="T927" s="14">
        <f t="shared" si="71"/>
        <v>42750.066192129627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0" t="s">
        <v>8327</v>
      </c>
      <c r="R928" t="s">
        <v>8329</v>
      </c>
      <c r="S928" s="14">
        <f t="shared" si="70"/>
        <v>42611.483206018514</v>
      </c>
      <c r="T928" s="14">
        <f t="shared" si="71"/>
        <v>42625.483206018514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0" t="s">
        <v>8323</v>
      </c>
      <c r="R929" t="s">
        <v>8335</v>
      </c>
      <c r="S929" s="14">
        <f t="shared" si="70"/>
        <v>42118.346435185187</v>
      </c>
      <c r="T929" s="14">
        <f t="shared" si="71"/>
        <v>42148.346435185187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0" t="s">
        <v>8313</v>
      </c>
      <c r="R930" t="s">
        <v>8314</v>
      </c>
      <c r="S930" s="14">
        <f t="shared" si="70"/>
        <v>42689.56931712963</v>
      </c>
      <c r="T930" s="14">
        <f t="shared" si="71"/>
        <v>42719.56931712963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0" t="s">
        <v>8327</v>
      </c>
      <c r="R931" t="s">
        <v>8331</v>
      </c>
      <c r="S931" s="14">
        <f t="shared" si="70"/>
        <v>42634.614780092597</v>
      </c>
      <c r="T931" s="14">
        <f t="shared" si="71"/>
        <v>42660.676388888889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0" t="s">
        <v>8321</v>
      </c>
      <c r="R932" t="s">
        <v>8322</v>
      </c>
      <c r="S932" s="14">
        <f t="shared" si="70"/>
        <v>40430.604328703703</v>
      </c>
      <c r="T932" s="14">
        <f t="shared" si="71"/>
        <v>40467.152083333334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0" t="s">
        <v>8327</v>
      </c>
      <c r="R933" t="s">
        <v>8338</v>
      </c>
      <c r="S933" s="14">
        <f t="shared" si="70"/>
        <v>42416.407129629632</v>
      </c>
      <c r="T933" s="14">
        <f t="shared" si="71"/>
        <v>42476.249305555553</v>
      </c>
    </row>
    <row r="934" spans="1:20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0" t="s">
        <v>8321</v>
      </c>
      <c r="R934" t="s">
        <v>8339</v>
      </c>
      <c r="S934" s="14">
        <f t="shared" si="70"/>
        <v>42024.888692129629</v>
      </c>
      <c r="T934" s="14">
        <f t="shared" si="71"/>
        <v>42054.888692129629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0" t="s">
        <v>8323</v>
      </c>
      <c r="R935" t="s">
        <v>8324</v>
      </c>
      <c r="S935" s="14">
        <f t="shared" si="70"/>
        <v>42248.535787037035</v>
      </c>
      <c r="T935" s="14">
        <f t="shared" si="71"/>
        <v>42277.75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0" t="s">
        <v>8327</v>
      </c>
      <c r="R936" t="s">
        <v>8328</v>
      </c>
      <c r="S936" s="14">
        <f t="shared" si="70"/>
        <v>41416.146944444445</v>
      </c>
      <c r="T936" s="14">
        <f t="shared" si="71"/>
        <v>41446.146944444445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0" t="s">
        <v>8308</v>
      </c>
      <c r="R937" t="s">
        <v>8310</v>
      </c>
      <c r="S937" s="14">
        <f t="shared" si="70"/>
        <v>42444.583912037036</v>
      </c>
      <c r="T937" s="14">
        <f t="shared" si="71"/>
        <v>42478.583333333328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0" t="s">
        <v>8323</v>
      </c>
      <c r="R938" t="s">
        <v>8335</v>
      </c>
      <c r="S938" s="14">
        <f t="shared" si="70"/>
        <v>42487.037905092591</v>
      </c>
      <c r="T938" s="14">
        <f t="shared" si="71"/>
        <v>42517.037905092591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0" t="s">
        <v>8321</v>
      </c>
      <c r="R939" t="s">
        <v>8322</v>
      </c>
      <c r="S939" s="14">
        <f t="shared" si="70"/>
        <v>42697.32136574074</v>
      </c>
      <c r="T939" s="14">
        <f t="shared" si="71"/>
        <v>42725.332638888889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0" t="s">
        <v>8313</v>
      </c>
      <c r="R940" t="s">
        <v>8314</v>
      </c>
      <c r="S940" s="14">
        <f t="shared" si="70"/>
        <v>42731.755787037036</v>
      </c>
      <c r="T940" s="14">
        <f t="shared" si="71"/>
        <v>42766.755787037036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0" t="s">
        <v>8323</v>
      </c>
      <c r="R941" t="s">
        <v>8324</v>
      </c>
      <c r="S941" s="14">
        <f t="shared" si="70"/>
        <v>41844.125115740739</v>
      </c>
      <c r="T941" s="14">
        <f t="shared" si="71"/>
        <v>41879.125115740739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0" t="s">
        <v>8321</v>
      </c>
      <c r="R942" t="s">
        <v>8322</v>
      </c>
      <c r="S942" s="14">
        <f t="shared" si="70"/>
        <v>39950.163344907407</v>
      </c>
      <c r="T942" s="14">
        <f t="shared" si="71"/>
        <v>40035.80972222222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0" t="s">
        <v>8323</v>
      </c>
      <c r="R943" t="s">
        <v>8326</v>
      </c>
      <c r="S943" s="14">
        <f t="shared" si="70"/>
        <v>42431.102534722217</v>
      </c>
      <c r="T943" s="14">
        <f t="shared" si="71"/>
        <v>42461.06086805556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0" t="s">
        <v>8308</v>
      </c>
      <c r="R944" t="s">
        <v>8310</v>
      </c>
      <c r="S944" s="14">
        <f t="shared" si="70"/>
        <v>41773.294560185182</v>
      </c>
      <c r="T944" s="14">
        <f t="shared" si="71"/>
        <v>41813.294560185182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0" t="s">
        <v>8327</v>
      </c>
      <c r="R945" t="s">
        <v>8341</v>
      </c>
      <c r="S945" s="14">
        <f t="shared" si="70"/>
        <v>40973.773182870369</v>
      </c>
      <c r="T945" s="14">
        <f t="shared" si="71"/>
        <v>41003.731516203705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0" t="s">
        <v>8308</v>
      </c>
      <c r="R946" t="s">
        <v>8310</v>
      </c>
      <c r="S946" s="14">
        <f t="shared" si="70"/>
        <v>42510.604699074072</v>
      </c>
      <c r="T946" s="14">
        <f t="shared" si="71"/>
        <v>42540.604699074072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0" t="s">
        <v>8327</v>
      </c>
      <c r="R947" t="s">
        <v>8341</v>
      </c>
      <c r="S947" s="14">
        <f t="shared" si="70"/>
        <v>42228.634328703702</v>
      </c>
      <c r="T947" s="14">
        <f t="shared" si="71"/>
        <v>42285.165972222225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0" t="s">
        <v>8321</v>
      </c>
      <c r="R948" t="s">
        <v>8339</v>
      </c>
      <c r="S948" s="14">
        <f t="shared" si="70"/>
        <v>41703.721979166665</v>
      </c>
      <c r="T948" s="14">
        <f t="shared" si="71"/>
        <v>41748.680312500001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0" t="s">
        <v>8323</v>
      </c>
      <c r="R949" t="s">
        <v>8324</v>
      </c>
      <c r="S949" s="14">
        <f t="shared" si="70"/>
        <v>42418.031180555554</v>
      </c>
      <c r="T949" s="14">
        <f t="shared" si="71"/>
        <v>42477.989513888882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0" t="s">
        <v>8313</v>
      </c>
      <c r="R950" t="s">
        <v>8314</v>
      </c>
      <c r="S950" s="14">
        <f t="shared" si="70"/>
        <v>42026.605057870373</v>
      </c>
      <c r="T950" s="14">
        <f t="shared" si="71"/>
        <v>42071.563391203701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0" t="s">
        <v>8308</v>
      </c>
      <c r="R951" t="s">
        <v>8310</v>
      </c>
      <c r="S951" s="14">
        <f t="shared" si="70"/>
        <v>42194.833784722221</v>
      </c>
      <c r="T951" s="14">
        <f t="shared" si="71"/>
        <v>42236.833784722221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0" t="s">
        <v>8327</v>
      </c>
      <c r="R952" t="s">
        <v>8328</v>
      </c>
      <c r="S952" s="14">
        <f t="shared" si="70"/>
        <v>41680.583402777782</v>
      </c>
      <c r="T952" s="14">
        <f t="shared" si="71"/>
        <v>41702.875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0" t="s">
        <v>8323</v>
      </c>
      <c r="R953" t="s">
        <v>8326</v>
      </c>
      <c r="S953" s="14">
        <f t="shared" si="70"/>
        <v>42253.928530092591</v>
      </c>
      <c r="T953" s="14">
        <f t="shared" si="71"/>
        <v>42283.928530092591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0" t="s">
        <v>8327</v>
      </c>
      <c r="R954" t="s">
        <v>8329</v>
      </c>
      <c r="S954" s="14">
        <f t="shared" si="70"/>
        <v>42555.166712962964</v>
      </c>
      <c r="T954" s="14">
        <f t="shared" si="71"/>
        <v>42587.165972222225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0" t="s">
        <v>8327</v>
      </c>
      <c r="R955" t="s">
        <v>8341</v>
      </c>
      <c r="S955" s="14">
        <f t="shared" si="70"/>
        <v>42081.864641203705</v>
      </c>
      <c r="T955" s="14">
        <f t="shared" si="71"/>
        <v>42114.201388888891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0" t="s">
        <v>8321</v>
      </c>
      <c r="R956" t="s">
        <v>8322</v>
      </c>
      <c r="S956" s="14">
        <f t="shared" si="70"/>
        <v>42093.760046296295</v>
      </c>
      <c r="T956" s="14">
        <f t="shared" si="71"/>
        <v>42123.760046296295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0" t="s">
        <v>8327</v>
      </c>
      <c r="R957" t="s">
        <v>8331</v>
      </c>
      <c r="S957" s="14">
        <f t="shared" si="70"/>
        <v>42018.99863425926</v>
      </c>
      <c r="T957" s="14">
        <f t="shared" si="71"/>
        <v>42048.99863425926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0" t="s">
        <v>8327</v>
      </c>
      <c r="R958" t="s">
        <v>8328</v>
      </c>
      <c r="S958" s="14">
        <f t="shared" si="70"/>
        <v>41307.987696759257</v>
      </c>
      <c r="T958" s="14">
        <f t="shared" si="71"/>
        <v>41342.987696759257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0" t="s">
        <v>8321</v>
      </c>
      <c r="R959" t="s">
        <v>8343</v>
      </c>
      <c r="S959" s="14">
        <f t="shared" si="70"/>
        <v>42291.556076388893</v>
      </c>
      <c r="T959" s="14">
        <f t="shared" si="71"/>
        <v>42365.59774305555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0" t="s">
        <v>8308</v>
      </c>
      <c r="R960" t="s">
        <v>8315</v>
      </c>
      <c r="S960" s="14">
        <f t="shared" si="70"/>
        <v>42108.538449074069</v>
      </c>
      <c r="T960" s="14">
        <f t="shared" si="71"/>
        <v>42138.538449074069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0" t="s">
        <v>8316</v>
      </c>
      <c r="R961" t="s">
        <v>8334</v>
      </c>
      <c r="S961" s="14">
        <f t="shared" si="70"/>
        <v>41723.799386574072</v>
      </c>
      <c r="T961" s="14">
        <f t="shared" si="71"/>
        <v>41753.799386574072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0" t="s">
        <v>8311</v>
      </c>
      <c r="R962" t="s">
        <v>8349</v>
      </c>
      <c r="S962" s="14">
        <f t="shared" si="70"/>
        <v>42549.916712962964</v>
      </c>
      <c r="T962" s="14">
        <f t="shared" si="71"/>
        <v>42578.916666666672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0" t="s">
        <v>8327</v>
      </c>
      <c r="R963" t="s">
        <v>8331</v>
      </c>
      <c r="S963" s="14">
        <f t="shared" ref="S963:S1026" si="74">(((J963/60)/60)/24)+DATE(1970,1,1)</f>
        <v>40585.796817129631</v>
      </c>
      <c r="T963" s="14">
        <f t="shared" ref="T963:T1026" si="75">(((I963/60)/60)/24)+DATE(1970,1,1)</f>
        <v>40614.166666666664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0" t="s">
        <v>8313</v>
      </c>
      <c r="R964" t="s">
        <v>8314</v>
      </c>
      <c r="S964" s="14">
        <f t="shared" si="74"/>
        <v>42761.846122685187</v>
      </c>
      <c r="T964" s="14">
        <f t="shared" si="75"/>
        <v>42791.846122685187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0" t="s">
        <v>8323</v>
      </c>
      <c r="R965" t="s">
        <v>8326</v>
      </c>
      <c r="S965" s="14">
        <f t="shared" si="74"/>
        <v>41808.669571759259</v>
      </c>
      <c r="T965" s="14">
        <f t="shared" si="75"/>
        <v>41838.669571759259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0" t="s">
        <v>8321</v>
      </c>
      <c r="R966" t="s">
        <v>8322</v>
      </c>
      <c r="S966" s="14">
        <f t="shared" si="74"/>
        <v>42549.076157407413</v>
      </c>
      <c r="T966" s="14">
        <f t="shared" si="75"/>
        <v>42579.076157407413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0" t="s">
        <v>8323</v>
      </c>
      <c r="R967" t="s">
        <v>8326</v>
      </c>
      <c r="S967" s="14">
        <f t="shared" si="74"/>
        <v>42618.827013888891</v>
      </c>
      <c r="T967" s="14">
        <f t="shared" si="75"/>
        <v>42648.827013888891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0" t="s">
        <v>8327</v>
      </c>
      <c r="R968" t="s">
        <v>8331</v>
      </c>
      <c r="S968" s="14">
        <f t="shared" si="74"/>
        <v>42096.633206018523</v>
      </c>
      <c r="T968" s="14">
        <f t="shared" si="75"/>
        <v>42126.633206018523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0" t="s">
        <v>8311</v>
      </c>
      <c r="R969" t="s">
        <v>8333</v>
      </c>
      <c r="S969" s="14">
        <f t="shared" si="74"/>
        <v>40879.795682870368</v>
      </c>
      <c r="T969" s="14">
        <f t="shared" si="75"/>
        <v>40930.25</v>
      </c>
    </row>
    <row r="970" spans="1:20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0" t="s">
        <v>8323</v>
      </c>
      <c r="R970" t="s">
        <v>8326</v>
      </c>
      <c r="S970" s="14">
        <f t="shared" si="74"/>
        <v>42154.873124999998</v>
      </c>
      <c r="T970" s="14">
        <f t="shared" si="75"/>
        <v>42184.873124999998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0" t="s">
        <v>8323</v>
      </c>
      <c r="R971" t="s">
        <v>8324</v>
      </c>
      <c r="S971" s="14">
        <f t="shared" si="74"/>
        <v>42555.340486111112</v>
      </c>
      <c r="T971" s="14">
        <f t="shared" si="75"/>
        <v>42605.340486111112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0" t="s">
        <v>8327</v>
      </c>
      <c r="R972" t="s">
        <v>8341</v>
      </c>
      <c r="S972" s="14">
        <f t="shared" si="74"/>
        <v>40948.080729166664</v>
      </c>
      <c r="T972" s="14">
        <f t="shared" si="75"/>
        <v>40993.0390625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0" t="s">
        <v>8321</v>
      </c>
      <c r="R973" t="s">
        <v>8322</v>
      </c>
      <c r="S973" s="14">
        <f t="shared" si="74"/>
        <v>40969.912372685183</v>
      </c>
      <c r="T973" s="14">
        <f t="shared" si="75"/>
        <v>41004.290972222225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0" t="s">
        <v>8327</v>
      </c>
      <c r="R974" t="s">
        <v>8338</v>
      </c>
      <c r="S974" s="14">
        <f t="shared" si="74"/>
        <v>41146.824212962965</v>
      </c>
      <c r="T974" s="14">
        <f t="shared" si="75"/>
        <v>41176.824212962965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0" t="s">
        <v>8327</v>
      </c>
      <c r="R975" t="s">
        <v>8331</v>
      </c>
      <c r="S975" s="14">
        <f t="shared" si="74"/>
        <v>41645.867280092592</v>
      </c>
      <c r="T975" s="14">
        <f t="shared" si="75"/>
        <v>41690.867280092592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0" t="s">
        <v>8311</v>
      </c>
      <c r="R976" t="s">
        <v>8333</v>
      </c>
      <c r="S976" s="14">
        <f t="shared" si="74"/>
        <v>41430.038888888892</v>
      </c>
      <c r="T976" s="14">
        <f t="shared" si="75"/>
        <v>41460.038888888892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0" t="s">
        <v>8323</v>
      </c>
      <c r="R977" t="s">
        <v>8326</v>
      </c>
      <c r="S977" s="14">
        <f t="shared" si="74"/>
        <v>42018.676898148144</v>
      </c>
      <c r="T977" s="14">
        <f t="shared" si="75"/>
        <v>42040.290972222225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0" t="s">
        <v>8313</v>
      </c>
      <c r="R978" t="s">
        <v>8314</v>
      </c>
      <c r="S978" s="14">
        <f t="shared" si="74"/>
        <v>42756.501041666663</v>
      </c>
      <c r="T978" s="14">
        <f t="shared" si="75"/>
        <v>42786.501041666663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0" t="s">
        <v>8323</v>
      </c>
      <c r="R979" t="s">
        <v>8326</v>
      </c>
      <c r="S979" s="14">
        <f t="shared" si="74"/>
        <v>42278.089039351849</v>
      </c>
      <c r="T979" s="14">
        <f t="shared" si="75"/>
        <v>42302.999305555553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0" t="s">
        <v>8327</v>
      </c>
      <c r="R980" t="s">
        <v>8336</v>
      </c>
      <c r="S980" s="14">
        <f t="shared" si="74"/>
        <v>42452.827743055561</v>
      </c>
      <c r="T980" s="14">
        <f t="shared" si="75"/>
        <v>42485.207638888889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0" t="s">
        <v>8327</v>
      </c>
      <c r="R981" t="s">
        <v>8328</v>
      </c>
      <c r="S981" s="14">
        <f t="shared" si="74"/>
        <v>40865.867141203707</v>
      </c>
      <c r="T981" s="14">
        <f t="shared" si="75"/>
        <v>40902.208333333336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0" t="s">
        <v>8323</v>
      </c>
      <c r="R982" t="s">
        <v>8326</v>
      </c>
      <c r="S982" s="14">
        <f t="shared" si="74"/>
        <v>41926.942685185182</v>
      </c>
      <c r="T982" s="14">
        <f t="shared" si="75"/>
        <v>41956.984351851846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0" t="s">
        <v>8313</v>
      </c>
      <c r="R983" t="s">
        <v>8314</v>
      </c>
      <c r="S983" s="14">
        <f t="shared" si="74"/>
        <v>42536.60701388889</v>
      </c>
      <c r="T983" s="14">
        <f t="shared" si="75"/>
        <v>42566.60701388889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0" t="s">
        <v>8323</v>
      </c>
      <c r="R984" t="s">
        <v>8326</v>
      </c>
      <c r="S984" s="14">
        <f t="shared" si="74"/>
        <v>42614.268796296295</v>
      </c>
      <c r="T984" s="14">
        <f t="shared" si="75"/>
        <v>42645.375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0" t="s">
        <v>8308</v>
      </c>
      <c r="R985" t="s">
        <v>8310</v>
      </c>
      <c r="S985" s="14">
        <f t="shared" si="74"/>
        <v>41985.043657407412</v>
      </c>
      <c r="T985" s="14">
        <f t="shared" si="75"/>
        <v>42015.043657407412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0" t="s">
        <v>8311</v>
      </c>
      <c r="R986" t="s">
        <v>8333</v>
      </c>
      <c r="S986" s="14">
        <f t="shared" si="74"/>
        <v>41667.275312500002</v>
      </c>
      <c r="T986" s="14">
        <f t="shared" si="75"/>
        <v>41684.833333333336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0" t="s">
        <v>8308</v>
      </c>
      <c r="R987" t="s">
        <v>8310</v>
      </c>
      <c r="S987" s="14">
        <f t="shared" si="74"/>
        <v>41813.662962962961</v>
      </c>
      <c r="T987" s="14">
        <f t="shared" si="75"/>
        <v>41843.662962962961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0" t="s">
        <v>8327</v>
      </c>
      <c r="R988" t="s">
        <v>8341</v>
      </c>
      <c r="S988" s="14">
        <f t="shared" si="74"/>
        <v>42618.625428240746</v>
      </c>
      <c r="T988" s="14">
        <f t="shared" si="75"/>
        <v>42643.185416666667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0" t="s">
        <v>8327</v>
      </c>
      <c r="R989" t="s">
        <v>8331</v>
      </c>
      <c r="S989" s="14">
        <f t="shared" si="74"/>
        <v>40751.814432870371</v>
      </c>
      <c r="T989" s="14">
        <f t="shared" si="75"/>
        <v>40811.814432870371</v>
      </c>
    </row>
    <row r="990" spans="1:20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0" t="s">
        <v>8327</v>
      </c>
      <c r="R990" t="s">
        <v>8331</v>
      </c>
      <c r="S990" s="14">
        <f t="shared" si="74"/>
        <v>41718.878182870372</v>
      </c>
      <c r="T990" s="14">
        <f t="shared" si="75"/>
        <v>41748.878182870372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0" t="s">
        <v>8323</v>
      </c>
      <c r="R991" t="s">
        <v>8326</v>
      </c>
      <c r="S991" s="14">
        <f t="shared" si="74"/>
        <v>42062.296412037031</v>
      </c>
      <c r="T991" s="14">
        <f t="shared" si="75"/>
        <v>42095.207638888889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0" t="s">
        <v>8321</v>
      </c>
      <c r="R992" t="s">
        <v>8322</v>
      </c>
      <c r="S992" s="14">
        <f t="shared" si="74"/>
        <v>41543.735995370371</v>
      </c>
      <c r="T992" s="14">
        <f t="shared" si="75"/>
        <v>41583.777662037035</v>
      </c>
    </row>
    <row r="993" spans="1:20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0" t="s">
        <v>8327</v>
      </c>
      <c r="R993" t="s">
        <v>8331</v>
      </c>
      <c r="S993" s="14">
        <f t="shared" si="74"/>
        <v>41123.022268518522</v>
      </c>
      <c r="T993" s="14">
        <f t="shared" si="75"/>
        <v>41169.170138888891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0" t="s">
        <v>8323</v>
      </c>
      <c r="R994" t="s">
        <v>8326</v>
      </c>
      <c r="S994" s="14">
        <f t="shared" si="74"/>
        <v>42219.019733796296</v>
      </c>
      <c r="T994" s="14">
        <f t="shared" si="75"/>
        <v>42249.019733796296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0" t="s">
        <v>8327</v>
      </c>
      <c r="R995" t="s">
        <v>8328</v>
      </c>
      <c r="S995" s="14">
        <f t="shared" si="74"/>
        <v>40763.707546296297</v>
      </c>
      <c r="T995" s="14">
        <f t="shared" si="75"/>
        <v>40823.707546296297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0" t="s">
        <v>8327</v>
      </c>
      <c r="R996" t="s">
        <v>8331</v>
      </c>
      <c r="S996" s="14">
        <f t="shared" si="74"/>
        <v>41579.845509259263</v>
      </c>
      <c r="T996" s="14">
        <f t="shared" si="75"/>
        <v>41609.887175925927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0" t="s">
        <v>8319</v>
      </c>
      <c r="R997" t="s">
        <v>8345</v>
      </c>
      <c r="S997" s="14">
        <f t="shared" si="74"/>
        <v>42187.940081018518</v>
      </c>
      <c r="T997" s="14">
        <f t="shared" si="75"/>
        <v>42218.916666666672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0" t="s">
        <v>8327</v>
      </c>
      <c r="R998" t="s">
        <v>8331</v>
      </c>
      <c r="S998" s="14">
        <f t="shared" si="74"/>
        <v>41003.60665509259</v>
      </c>
      <c r="T998" s="14">
        <f t="shared" si="75"/>
        <v>41057.165972222225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0" t="s">
        <v>8321</v>
      </c>
      <c r="R999" t="s">
        <v>8332</v>
      </c>
      <c r="S999" s="14">
        <f t="shared" si="74"/>
        <v>41808.02648148148</v>
      </c>
      <c r="T999" s="14">
        <f t="shared" si="75"/>
        <v>41833.582638888889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0" t="s">
        <v>8327</v>
      </c>
      <c r="R1000" t="s">
        <v>8328</v>
      </c>
      <c r="S1000" s="14">
        <f t="shared" si="74"/>
        <v>40050.643680555557</v>
      </c>
      <c r="T1000" s="14">
        <f t="shared" si="75"/>
        <v>40082.165972222225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0" t="s">
        <v>8327</v>
      </c>
      <c r="R1001" t="s">
        <v>8328</v>
      </c>
      <c r="S1001" s="14">
        <f t="shared" si="74"/>
        <v>40502.815868055557</v>
      </c>
      <c r="T1001" s="14">
        <f t="shared" si="75"/>
        <v>40544.207638888889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0" t="s">
        <v>8327</v>
      </c>
      <c r="R1002" t="s">
        <v>8331</v>
      </c>
      <c r="S1002" s="14">
        <f t="shared" si="74"/>
        <v>40747.012881944444</v>
      </c>
      <c r="T1002" s="14">
        <f t="shared" si="75"/>
        <v>40756.291666666664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0" t="s">
        <v>8327</v>
      </c>
      <c r="R1003" t="s">
        <v>8331</v>
      </c>
      <c r="S1003" s="14">
        <f t="shared" si="74"/>
        <v>40833.200474537036</v>
      </c>
      <c r="T1003" s="14">
        <f t="shared" si="75"/>
        <v>40893.242141203707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0" t="s">
        <v>8316</v>
      </c>
      <c r="R1004" t="s">
        <v>8317</v>
      </c>
      <c r="S1004" s="14">
        <f t="shared" si="74"/>
        <v>42467.788194444445</v>
      </c>
      <c r="T1004" s="14">
        <f t="shared" si="75"/>
        <v>42481.916666666672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0" t="s">
        <v>8323</v>
      </c>
      <c r="R1005" t="s">
        <v>8326</v>
      </c>
      <c r="S1005" s="14">
        <f t="shared" si="74"/>
        <v>42238.13282407407</v>
      </c>
      <c r="T1005" s="14">
        <f t="shared" si="75"/>
        <v>42268.13282407407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0" t="s">
        <v>8313</v>
      </c>
      <c r="R1006" t="s">
        <v>8314</v>
      </c>
      <c r="S1006" s="14">
        <f t="shared" si="74"/>
        <v>42089.477500000001</v>
      </c>
      <c r="T1006" s="14">
        <f t="shared" si="75"/>
        <v>42110.477500000001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0" t="s">
        <v>8323</v>
      </c>
      <c r="R1007" t="s">
        <v>8335</v>
      </c>
      <c r="S1007" s="14">
        <f t="shared" si="74"/>
        <v>42016.981574074074</v>
      </c>
      <c r="T1007" s="14">
        <f t="shared" si="75"/>
        <v>42045.332638888889</v>
      </c>
    </row>
    <row r="1008" spans="1:20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2"/>
        <v>100</v>
      </c>
      <c r="P1008">
        <f t="shared" si="73"/>
        <v>89.93</v>
      </c>
      <c r="Q1008" s="10" t="s">
        <v>8313</v>
      </c>
      <c r="R1008" t="s">
        <v>8314</v>
      </c>
      <c r="S1008" s="14">
        <f t="shared" si="74"/>
        <v>42586.925636574073</v>
      </c>
      <c r="T1008" s="14">
        <f t="shared" si="75"/>
        <v>42609.165972222225</v>
      </c>
    </row>
    <row r="1009" spans="1:20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2"/>
        <v>121</v>
      </c>
      <c r="P1009">
        <f t="shared" si="73"/>
        <v>80.33</v>
      </c>
      <c r="Q1009" s="10" t="s">
        <v>8321</v>
      </c>
      <c r="R1009" t="s">
        <v>8332</v>
      </c>
      <c r="S1009" s="14">
        <f t="shared" si="74"/>
        <v>42572.778495370367</v>
      </c>
      <c r="T1009" s="14">
        <f t="shared" si="75"/>
        <v>42604.125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0" t="s">
        <v>8327</v>
      </c>
      <c r="R1010" t="s">
        <v>8328</v>
      </c>
      <c r="S1010" s="14">
        <f t="shared" si="74"/>
        <v>40946.11383101852</v>
      </c>
      <c r="T1010" s="14">
        <f t="shared" si="75"/>
        <v>40976.11383101852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0" t="s">
        <v>8327</v>
      </c>
      <c r="R1011" t="s">
        <v>8336</v>
      </c>
      <c r="S1011" s="14">
        <f t="shared" si="74"/>
        <v>42578.205972222218</v>
      </c>
      <c r="T1011" s="14">
        <f t="shared" si="75"/>
        <v>42618.165972222225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0" t="s">
        <v>8308</v>
      </c>
      <c r="R1012" t="s">
        <v>8310</v>
      </c>
      <c r="S1012" s="14">
        <f t="shared" si="74"/>
        <v>42697.74927083333</v>
      </c>
      <c r="T1012" s="14">
        <f t="shared" si="75"/>
        <v>42727.74927083333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0" t="s">
        <v>8323</v>
      </c>
      <c r="R1013" t="s">
        <v>8326</v>
      </c>
      <c r="S1013" s="14">
        <f t="shared" si="74"/>
        <v>42171.763414351852</v>
      </c>
      <c r="T1013" s="14">
        <f t="shared" si="75"/>
        <v>42211.763414351852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0" t="s">
        <v>8321</v>
      </c>
      <c r="R1014" t="s">
        <v>8322</v>
      </c>
      <c r="S1014" s="14">
        <f t="shared" si="74"/>
        <v>41376.769050925926</v>
      </c>
      <c r="T1014" s="14">
        <f t="shared" si="75"/>
        <v>41395.000694444447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0" t="s">
        <v>8323</v>
      </c>
      <c r="R1015" t="s">
        <v>8326</v>
      </c>
      <c r="S1015" s="14">
        <f t="shared" si="74"/>
        <v>42292.087592592594</v>
      </c>
      <c r="T1015" s="14">
        <f t="shared" si="75"/>
        <v>42329.125</v>
      </c>
    </row>
    <row r="1016" spans="1:20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2"/>
        <v>100</v>
      </c>
      <c r="P1016">
        <f t="shared" si="73"/>
        <v>600</v>
      </c>
      <c r="Q1016" s="10" t="s">
        <v>8327</v>
      </c>
      <c r="R1016" t="s">
        <v>8328</v>
      </c>
      <c r="S1016" s="14">
        <f t="shared" si="74"/>
        <v>41327.996435185189</v>
      </c>
      <c r="T1016" s="14">
        <f t="shared" si="75"/>
        <v>41362.954768518517</v>
      </c>
    </row>
    <row r="1017" spans="1:20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2"/>
        <v>100</v>
      </c>
      <c r="P1017">
        <f t="shared" si="73"/>
        <v>63.83</v>
      </c>
      <c r="Q1017" s="10" t="s">
        <v>8323</v>
      </c>
      <c r="R1017" t="s">
        <v>8326</v>
      </c>
      <c r="S1017" s="14">
        <f t="shared" si="74"/>
        <v>42060.683935185181</v>
      </c>
      <c r="T1017" s="14">
        <f t="shared" si="75"/>
        <v>42090.642268518524</v>
      </c>
    </row>
    <row r="1018" spans="1:20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2"/>
        <v>100</v>
      </c>
      <c r="P1018">
        <f t="shared" si="73"/>
        <v>72.290000000000006</v>
      </c>
      <c r="Q1018" s="10" t="s">
        <v>8323</v>
      </c>
      <c r="R1018" t="s">
        <v>8326</v>
      </c>
      <c r="S1018" s="14">
        <f t="shared" si="74"/>
        <v>41809.860300925924</v>
      </c>
      <c r="T1018" s="14">
        <f t="shared" si="75"/>
        <v>41839.860300925924</v>
      </c>
    </row>
    <row r="1019" spans="1:20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2"/>
        <v>120</v>
      </c>
      <c r="P1019">
        <f t="shared" si="73"/>
        <v>98.36</v>
      </c>
      <c r="Q1019" s="10" t="s">
        <v>8321</v>
      </c>
      <c r="R1019" t="s">
        <v>8332</v>
      </c>
      <c r="S1019" s="14">
        <f t="shared" si="74"/>
        <v>42457.623923611114</v>
      </c>
      <c r="T1019" s="14">
        <f t="shared" si="75"/>
        <v>42487.623923611114</v>
      </c>
    </row>
    <row r="1020" spans="1:20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2"/>
        <v>240</v>
      </c>
      <c r="P1020">
        <f t="shared" si="73"/>
        <v>41.38</v>
      </c>
      <c r="Q1020" s="10" t="s">
        <v>8321</v>
      </c>
      <c r="R1020" t="s">
        <v>8322</v>
      </c>
      <c r="S1020" s="14">
        <f t="shared" si="74"/>
        <v>40555.24800925926</v>
      </c>
      <c r="T1020" s="14">
        <f t="shared" si="75"/>
        <v>40600.24800925926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0" t="s">
        <v>8311</v>
      </c>
      <c r="R1021" t="s">
        <v>8333</v>
      </c>
      <c r="S1021" s="14">
        <f t="shared" si="74"/>
        <v>41963.506168981476</v>
      </c>
      <c r="T1021" s="14">
        <f t="shared" si="75"/>
        <v>41991.506168981476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0" t="s">
        <v>8323</v>
      </c>
      <c r="R1022" t="s">
        <v>8326</v>
      </c>
      <c r="S1022" s="14">
        <f t="shared" si="74"/>
        <v>42766.805034722223</v>
      </c>
      <c r="T1022" s="14">
        <f t="shared" si="75"/>
        <v>42796.805034722223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0" t="s">
        <v>8308</v>
      </c>
      <c r="R1023" t="s">
        <v>8309</v>
      </c>
      <c r="S1023" s="14">
        <f t="shared" si="74"/>
        <v>42472.73265046296</v>
      </c>
      <c r="T1023" s="14">
        <f t="shared" si="75"/>
        <v>42505.73265046296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0" t="s">
        <v>8321</v>
      </c>
      <c r="R1024" t="s">
        <v>8322</v>
      </c>
      <c r="S1024" s="14">
        <f t="shared" si="74"/>
        <v>41010.620312500003</v>
      </c>
      <c r="T1024" s="14">
        <f t="shared" si="75"/>
        <v>41040.620312500003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0" t="s">
        <v>8316</v>
      </c>
      <c r="R1025" t="s">
        <v>8317</v>
      </c>
      <c r="S1025" s="14">
        <f t="shared" si="74"/>
        <v>41336.703298611108</v>
      </c>
      <c r="T1025" s="14">
        <f t="shared" si="75"/>
        <v>41366.661631944444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0" t="s">
        <v>8321</v>
      </c>
      <c r="R1026" t="s">
        <v>8322</v>
      </c>
      <c r="S1026" s="14">
        <f t="shared" si="74"/>
        <v>40967.081874999996</v>
      </c>
      <c r="T1026" s="14">
        <f t="shared" si="75"/>
        <v>41027.040208333332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0" t="s">
        <v>8313</v>
      </c>
      <c r="R1027" t="s">
        <v>8314</v>
      </c>
      <c r="S1027" s="14">
        <f t="shared" ref="S1027:S1090" si="78">(((J1027/60)/60)/24)+DATE(1970,1,1)</f>
        <v>42033.314074074078</v>
      </c>
      <c r="T1027" s="14">
        <f t="shared" ref="T1027:T1090" si="79">(((I1027/60)/60)/24)+DATE(1970,1,1)</f>
        <v>42063.314074074078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0" t="s">
        <v>8308</v>
      </c>
      <c r="R1028" t="s">
        <v>8315</v>
      </c>
      <c r="S1028" s="14">
        <f t="shared" si="78"/>
        <v>41771.651932870373</v>
      </c>
      <c r="T1028" s="14">
        <f t="shared" si="79"/>
        <v>41803.166666666664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0" t="s">
        <v>8319</v>
      </c>
      <c r="R1029" t="s">
        <v>8345</v>
      </c>
      <c r="S1029" s="14">
        <f t="shared" si="78"/>
        <v>41781.806875000002</v>
      </c>
      <c r="T1029" s="14">
        <f t="shared" si="79"/>
        <v>41818.806875000002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0" t="s">
        <v>8327</v>
      </c>
      <c r="R1030" t="s">
        <v>8329</v>
      </c>
      <c r="S1030" s="14">
        <f t="shared" si="78"/>
        <v>42514.666956018518</v>
      </c>
      <c r="T1030" s="14">
        <f t="shared" si="79"/>
        <v>42544.666956018518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0" t="s">
        <v>8323</v>
      </c>
      <c r="R1031" t="s">
        <v>8324</v>
      </c>
      <c r="S1031" s="14">
        <f t="shared" si="78"/>
        <v>42528.542627314819</v>
      </c>
      <c r="T1031" s="14">
        <f t="shared" si="79"/>
        <v>42560.082638888889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0" t="s">
        <v>8323</v>
      </c>
      <c r="R1032" t="s">
        <v>8326</v>
      </c>
      <c r="S1032" s="14">
        <f t="shared" si="78"/>
        <v>42196.028703703705</v>
      </c>
      <c r="T1032" s="14">
        <f t="shared" si="79"/>
        <v>42228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0" t="s">
        <v>8323</v>
      </c>
      <c r="R1033" t="s">
        <v>8326</v>
      </c>
      <c r="S1033" s="14">
        <f t="shared" si="78"/>
        <v>42507.264699074076</v>
      </c>
      <c r="T1033" s="14">
        <f t="shared" si="79"/>
        <v>42538.666666666672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0" t="s">
        <v>8327</v>
      </c>
      <c r="R1034" t="s">
        <v>8331</v>
      </c>
      <c r="S1034" s="14">
        <f t="shared" si="78"/>
        <v>41144.763379629629</v>
      </c>
      <c r="T1034" s="14">
        <f t="shared" si="79"/>
        <v>41174.763379629629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0" t="s">
        <v>8327</v>
      </c>
      <c r="R1035" t="s">
        <v>8336</v>
      </c>
      <c r="S1035" s="14">
        <f t="shared" si="78"/>
        <v>41905.684629629628</v>
      </c>
      <c r="T1035" s="14">
        <f t="shared" si="79"/>
        <v>41944.207638888889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0" t="s">
        <v>8323</v>
      </c>
      <c r="R1036" t="s">
        <v>8326</v>
      </c>
      <c r="S1036" s="14">
        <f t="shared" si="78"/>
        <v>42173.803217592591</v>
      </c>
      <c r="T1036" s="14">
        <f t="shared" si="79"/>
        <v>42203.290972222225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0" t="s">
        <v>8313</v>
      </c>
      <c r="R1037" t="s">
        <v>8314</v>
      </c>
      <c r="S1037" s="14">
        <f t="shared" si="78"/>
        <v>42733.827349537038</v>
      </c>
      <c r="T1037" s="14">
        <f t="shared" si="79"/>
        <v>42763.811805555553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0" t="s">
        <v>8323</v>
      </c>
      <c r="R1038" t="s">
        <v>8326</v>
      </c>
      <c r="S1038" s="14">
        <f t="shared" si="78"/>
        <v>42145.746689814812</v>
      </c>
      <c r="T1038" s="14">
        <f t="shared" si="79"/>
        <v>42175.746689814812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0" t="s">
        <v>8308</v>
      </c>
      <c r="R1039" t="s">
        <v>8310</v>
      </c>
      <c r="S1039" s="14">
        <f t="shared" si="78"/>
        <v>42387.503229166665</v>
      </c>
      <c r="T1039" s="14">
        <f t="shared" si="79"/>
        <v>42417.503229166665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0" t="s">
        <v>8323</v>
      </c>
      <c r="R1040" t="s">
        <v>8326</v>
      </c>
      <c r="S1040" s="14">
        <f t="shared" si="78"/>
        <v>41821.205636574072</v>
      </c>
      <c r="T1040" s="14">
        <f t="shared" si="79"/>
        <v>41852.290972222225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0" t="s">
        <v>8327</v>
      </c>
      <c r="R1041" t="s">
        <v>8331</v>
      </c>
      <c r="S1041" s="14">
        <f t="shared" si="78"/>
        <v>42292.002893518518</v>
      </c>
      <c r="T1041" s="14">
        <f t="shared" si="79"/>
        <v>42322.044560185182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0" t="s">
        <v>8323</v>
      </c>
      <c r="R1042" t="s">
        <v>8326</v>
      </c>
      <c r="S1042" s="14">
        <f t="shared" si="78"/>
        <v>41447.839722222219</v>
      </c>
      <c r="T1042" s="14">
        <f t="shared" si="79"/>
        <v>41477.839722222219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0" t="s">
        <v>8323</v>
      </c>
      <c r="R1043" t="s">
        <v>8326</v>
      </c>
      <c r="S1043" s="14">
        <f t="shared" si="78"/>
        <v>42042.197824074072</v>
      </c>
      <c r="T1043" s="14">
        <f t="shared" si="79"/>
        <v>42072.156157407408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0" t="s">
        <v>8327</v>
      </c>
      <c r="R1044" t="s">
        <v>8350</v>
      </c>
      <c r="S1044" s="14">
        <f t="shared" si="78"/>
        <v>41878.530011574076</v>
      </c>
      <c r="T1044" s="14">
        <f t="shared" si="79"/>
        <v>41913.530011574076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0" t="s">
        <v>8323</v>
      </c>
      <c r="R1045" t="s">
        <v>8326</v>
      </c>
      <c r="S1045" s="14">
        <f t="shared" si="78"/>
        <v>41866.025347222225</v>
      </c>
      <c r="T1045" s="14">
        <f t="shared" si="79"/>
        <v>41883.665972222225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0" t="s">
        <v>8323</v>
      </c>
      <c r="R1046" t="s">
        <v>8326</v>
      </c>
      <c r="S1046" s="14">
        <f t="shared" si="78"/>
        <v>42016.050451388888</v>
      </c>
      <c r="T1046" s="14">
        <f t="shared" si="79"/>
        <v>42046.708333333328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0" t="s">
        <v>8311</v>
      </c>
      <c r="R1047" t="s">
        <v>8333</v>
      </c>
      <c r="S1047" s="14">
        <f t="shared" si="78"/>
        <v>42522.789803240739</v>
      </c>
      <c r="T1047" s="14">
        <f t="shared" si="79"/>
        <v>42551.789803240739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0" t="s">
        <v>8323</v>
      </c>
      <c r="R1048" t="s">
        <v>8326</v>
      </c>
      <c r="S1048" s="14">
        <f t="shared" si="78"/>
        <v>42054.74418981481</v>
      </c>
      <c r="T1048" s="14">
        <f t="shared" si="79"/>
        <v>42100.166666666672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0" t="s">
        <v>8321</v>
      </c>
      <c r="R1049" t="s">
        <v>8322</v>
      </c>
      <c r="S1049" s="14">
        <f t="shared" si="78"/>
        <v>42367.719814814816</v>
      </c>
      <c r="T1049" s="14">
        <f t="shared" si="79"/>
        <v>42392.719814814816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0" t="s">
        <v>8313</v>
      </c>
      <c r="R1050" t="s">
        <v>8314</v>
      </c>
      <c r="S1050" s="14">
        <f t="shared" si="78"/>
        <v>42571.167465277773</v>
      </c>
      <c r="T1050" s="14">
        <f t="shared" si="79"/>
        <v>42611.167465277773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0" t="s">
        <v>8321</v>
      </c>
      <c r="R1051" t="s">
        <v>8343</v>
      </c>
      <c r="S1051" s="14">
        <f t="shared" si="78"/>
        <v>40723.053657407407</v>
      </c>
      <c r="T1051" s="14">
        <f t="shared" si="79"/>
        <v>40753.053657407407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0" t="s">
        <v>8327</v>
      </c>
      <c r="R1052" t="s">
        <v>8331</v>
      </c>
      <c r="S1052" s="14">
        <f t="shared" si="78"/>
        <v>42515.71775462963</v>
      </c>
      <c r="T1052" s="14">
        <f t="shared" si="79"/>
        <v>42546.165972222225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0" t="s">
        <v>8323</v>
      </c>
      <c r="R1053" t="s">
        <v>8326</v>
      </c>
      <c r="S1053" s="14">
        <f t="shared" si="78"/>
        <v>41753.635775462964</v>
      </c>
      <c r="T1053" s="14">
        <f t="shared" si="79"/>
        <v>41783.875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0" t="s">
        <v>8321</v>
      </c>
      <c r="R1054" t="s">
        <v>8322</v>
      </c>
      <c r="S1054" s="14">
        <f t="shared" si="78"/>
        <v>40123.83829861111</v>
      </c>
      <c r="T1054" s="14">
        <f t="shared" si="79"/>
        <v>40211.332638888889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0" t="s">
        <v>8323</v>
      </c>
      <c r="R1055" t="s">
        <v>8326</v>
      </c>
      <c r="S1055" s="14">
        <f t="shared" si="78"/>
        <v>41829.599791666667</v>
      </c>
      <c r="T1055" s="14">
        <f t="shared" si="79"/>
        <v>41889.599791666667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0" t="s">
        <v>8308</v>
      </c>
      <c r="R1056" t="s">
        <v>8315</v>
      </c>
      <c r="S1056" s="14">
        <f t="shared" si="78"/>
        <v>42551.928854166668</v>
      </c>
      <c r="T1056" s="14">
        <f t="shared" si="79"/>
        <v>42585.0625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0" t="s">
        <v>8327</v>
      </c>
      <c r="R1057" t="s">
        <v>8328</v>
      </c>
      <c r="S1057" s="14">
        <f t="shared" si="78"/>
        <v>40911.809872685182</v>
      </c>
      <c r="T1057" s="14">
        <f t="shared" si="79"/>
        <v>40932.809872685182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0" t="s">
        <v>8323</v>
      </c>
      <c r="R1058" t="s">
        <v>8326</v>
      </c>
      <c r="S1058" s="14">
        <f t="shared" si="78"/>
        <v>42762.942430555559</v>
      </c>
      <c r="T1058" s="14">
        <f t="shared" si="79"/>
        <v>42794.208333333328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0" t="s">
        <v>8323</v>
      </c>
      <c r="R1059" t="s">
        <v>8326</v>
      </c>
      <c r="S1059" s="14">
        <f t="shared" si="78"/>
        <v>41026.953055555554</v>
      </c>
      <c r="T1059" s="14">
        <f t="shared" si="79"/>
        <v>41061.953055555554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0" t="s">
        <v>8321</v>
      </c>
      <c r="R1060" t="s">
        <v>8332</v>
      </c>
      <c r="S1060" s="14">
        <f t="shared" si="78"/>
        <v>42508.677187499998</v>
      </c>
      <c r="T1060" s="14">
        <f t="shared" si="79"/>
        <v>42544.852083333331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0" t="s">
        <v>8311</v>
      </c>
      <c r="R1061" t="s">
        <v>8333</v>
      </c>
      <c r="S1061" s="14">
        <f t="shared" si="78"/>
        <v>42639.421493055561</v>
      </c>
      <c r="T1061" s="14">
        <f t="shared" si="79"/>
        <v>42659.458333333328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0" t="s">
        <v>8327</v>
      </c>
      <c r="R1062" t="s">
        <v>8331</v>
      </c>
      <c r="S1062" s="14">
        <f t="shared" si="78"/>
        <v>40973.038541666669</v>
      </c>
      <c r="T1062" s="14">
        <f t="shared" si="79"/>
        <v>40993.996874999997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0" t="s">
        <v>8308</v>
      </c>
      <c r="R1063" t="s">
        <v>8310</v>
      </c>
      <c r="S1063" s="14">
        <f t="shared" si="78"/>
        <v>42564.026319444441</v>
      </c>
      <c r="T1063" s="14">
        <f t="shared" si="79"/>
        <v>42594.026319444441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0" t="s">
        <v>8321</v>
      </c>
      <c r="R1064" t="s">
        <v>8322</v>
      </c>
      <c r="S1064" s="14">
        <f t="shared" si="78"/>
        <v>40809.15252314815</v>
      </c>
      <c r="T1064" s="14">
        <f t="shared" si="79"/>
        <v>40854.194189814814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0" t="s">
        <v>8319</v>
      </c>
      <c r="R1065" t="s">
        <v>8345</v>
      </c>
      <c r="S1065" s="14">
        <f t="shared" si="78"/>
        <v>42082.575555555552</v>
      </c>
      <c r="T1065" s="14">
        <f t="shared" si="79"/>
        <v>42105.25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0" t="s">
        <v>8321</v>
      </c>
      <c r="R1066" t="s">
        <v>8322</v>
      </c>
      <c r="S1066" s="14">
        <f t="shared" si="78"/>
        <v>40267.245717592588</v>
      </c>
      <c r="T1066" s="14">
        <f t="shared" si="79"/>
        <v>40308.844444444447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0" t="s">
        <v>8327</v>
      </c>
      <c r="R1067" t="s">
        <v>8338</v>
      </c>
      <c r="S1067" s="14">
        <f t="shared" si="78"/>
        <v>41521.617361111108</v>
      </c>
      <c r="T1067" s="14">
        <f t="shared" si="79"/>
        <v>41535.617361111108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0" t="s">
        <v>8327</v>
      </c>
      <c r="R1068" t="s">
        <v>8331</v>
      </c>
      <c r="S1068" s="14">
        <f t="shared" si="78"/>
        <v>42146.190902777773</v>
      </c>
      <c r="T1068" s="14">
        <f t="shared" si="79"/>
        <v>42170.190902777773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0" t="s">
        <v>8316</v>
      </c>
      <c r="R1069" t="s">
        <v>8317</v>
      </c>
      <c r="S1069" s="14">
        <f t="shared" si="78"/>
        <v>42197.771990740745</v>
      </c>
      <c r="T1069" s="14">
        <f t="shared" si="79"/>
        <v>42227.771990740745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0" t="s">
        <v>8323</v>
      </c>
      <c r="R1070" t="s">
        <v>8326</v>
      </c>
      <c r="S1070" s="14">
        <f t="shared" si="78"/>
        <v>42401.806562500002</v>
      </c>
      <c r="T1070" s="14">
        <f t="shared" si="79"/>
        <v>42431.806562500002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0" t="s">
        <v>8323</v>
      </c>
      <c r="R1071" t="s">
        <v>8326</v>
      </c>
      <c r="S1071" s="14">
        <f t="shared" si="78"/>
        <v>42466.558796296296</v>
      </c>
      <c r="T1071" s="14">
        <f t="shared" si="79"/>
        <v>42490.165972222225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0" t="s">
        <v>8323</v>
      </c>
      <c r="R1072" t="s">
        <v>8335</v>
      </c>
      <c r="S1072" s="14">
        <f t="shared" si="78"/>
        <v>42682.616967592592</v>
      </c>
      <c r="T1072" s="14">
        <f t="shared" si="79"/>
        <v>42703.25</v>
      </c>
    </row>
    <row r="1073" spans="1:20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76"/>
        <v>110</v>
      </c>
      <c r="P1073">
        <f t="shared" si="77"/>
        <v>68.86</v>
      </c>
      <c r="Q1073" s="10" t="s">
        <v>8319</v>
      </c>
      <c r="R1073" t="s">
        <v>8320</v>
      </c>
      <c r="S1073" s="14">
        <f t="shared" si="78"/>
        <v>42495.871736111112</v>
      </c>
      <c r="T1073" s="14">
        <f t="shared" si="79"/>
        <v>42530.791666666672</v>
      </c>
    </row>
    <row r="1074" spans="1:20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76"/>
        <v>220</v>
      </c>
      <c r="P1074">
        <f t="shared" si="77"/>
        <v>37.479999999999997</v>
      </c>
      <c r="Q1074" s="10" t="s">
        <v>8316</v>
      </c>
      <c r="R1074" t="s">
        <v>8317</v>
      </c>
      <c r="S1074" s="14">
        <f t="shared" si="78"/>
        <v>42781.549097222218</v>
      </c>
      <c r="T1074" s="14">
        <f t="shared" si="79"/>
        <v>42806.507430555561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0" t="s">
        <v>8323</v>
      </c>
      <c r="R1075" t="s">
        <v>8326</v>
      </c>
      <c r="S1075" s="14">
        <f t="shared" si="78"/>
        <v>42193.771481481483</v>
      </c>
      <c r="T1075" s="14">
        <f t="shared" si="79"/>
        <v>42212.957638888889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0" t="s">
        <v>8323</v>
      </c>
      <c r="R1076" t="s">
        <v>8326</v>
      </c>
      <c r="S1076" s="14">
        <f t="shared" si="78"/>
        <v>42329.838159722218</v>
      </c>
      <c r="T1076" s="14">
        <f t="shared" si="79"/>
        <v>42388.957638888889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0" t="s">
        <v>8327</v>
      </c>
      <c r="R1077" t="s">
        <v>8331</v>
      </c>
      <c r="S1077" s="14">
        <f t="shared" si="78"/>
        <v>40730.105625000004</v>
      </c>
      <c r="T1077" s="14">
        <f t="shared" si="79"/>
        <v>40747.165972222225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0" t="s">
        <v>8316</v>
      </c>
      <c r="R1078" t="s">
        <v>8317</v>
      </c>
      <c r="S1078" s="14">
        <f t="shared" si="78"/>
        <v>42774.621712962966</v>
      </c>
      <c r="T1078" s="14">
        <f t="shared" si="79"/>
        <v>42804.621712962966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0" t="s">
        <v>8323</v>
      </c>
      <c r="R1079" t="s">
        <v>8326</v>
      </c>
      <c r="S1079" s="14">
        <f t="shared" si="78"/>
        <v>42061.212488425925</v>
      </c>
      <c r="T1079" s="14">
        <f t="shared" si="79"/>
        <v>42089.166666666672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0" t="s">
        <v>8323</v>
      </c>
      <c r="R1080" t="s">
        <v>8326</v>
      </c>
      <c r="S1080" s="14">
        <f t="shared" si="78"/>
        <v>40531.886886574073</v>
      </c>
      <c r="T1080" s="14">
        <f t="shared" si="79"/>
        <v>40591.886886574073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0" t="s">
        <v>8311</v>
      </c>
      <c r="R1081" t="s">
        <v>8333</v>
      </c>
      <c r="S1081" s="14">
        <f t="shared" si="78"/>
        <v>42184.816539351858</v>
      </c>
      <c r="T1081" s="14">
        <f t="shared" si="79"/>
        <v>42215.165972222225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0" t="s">
        <v>8327</v>
      </c>
      <c r="R1082" t="s">
        <v>8331</v>
      </c>
      <c r="S1082" s="14">
        <f t="shared" si="78"/>
        <v>42126.92123842593</v>
      </c>
      <c r="T1082" s="14">
        <f t="shared" si="79"/>
        <v>42158.1875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0" t="s">
        <v>8323</v>
      </c>
      <c r="R1083" t="s">
        <v>8326</v>
      </c>
      <c r="S1083" s="14">
        <f t="shared" si="78"/>
        <v>42303.672662037032</v>
      </c>
      <c r="T1083" s="14">
        <f t="shared" si="79"/>
        <v>42338.714328703703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0" t="s">
        <v>8321</v>
      </c>
      <c r="R1084" t="s">
        <v>8322</v>
      </c>
      <c r="S1084" s="14">
        <f t="shared" si="78"/>
        <v>42058.235289351855</v>
      </c>
      <c r="T1084" s="14">
        <f t="shared" si="79"/>
        <v>42085.333333333328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0" t="s">
        <v>8313</v>
      </c>
      <c r="R1085" t="s">
        <v>8314</v>
      </c>
      <c r="S1085" s="14">
        <f t="shared" si="78"/>
        <v>42282.678287037037</v>
      </c>
      <c r="T1085" s="14">
        <f t="shared" si="79"/>
        <v>42322.719953703709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0" t="s">
        <v>8311</v>
      </c>
      <c r="R1086" t="s">
        <v>8333</v>
      </c>
      <c r="S1086" s="14">
        <f t="shared" si="78"/>
        <v>41247.020243055551</v>
      </c>
      <c r="T1086" s="14">
        <f t="shared" si="79"/>
        <v>41288.888888888891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0" t="s">
        <v>8327</v>
      </c>
      <c r="R1087" t="s">
        <v>8331</v>
      </c>
      <c r="S1087" s="14">
        <f t="shared" si="78"/>
        <v>41228.924884259257</v>
      </c>
      <c r="T1087" s="14">
        <f t="shared" si="79"/>
        <v>41258.924884259257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0" t="s">
        <v>8327</v>
      </c>
      <c r="R1088" t="s">
        <v>8328</v>
      </c>
      <c r="S1088" s="14">
        <f t="shared" si="78"/>
        <v>41696.817129629628</v>
      </c>
      <c r="T1088" s="14">
        <f t="shared" si="79"/>
        <v>41731.775462962964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0" t="s">
        <v>8311</v>
      </c>
      <c r="R1089" t="s">
        <v>8348</v>
      </c>
      <c r="S1089" s="14">
        <f t="shared" si="78"/>
        <v>42304.210833333331</v>
      </c>
      <c r="T1089" s="14">
        <f t="shared" si="79"/>
        <v>42334.252500000002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>
        <f t="shared" si="77"/>
        <v>54.3</v>
      </c>
      <c r="Q1090" s="10" t="s">
        <v>8323</v>
      </c>
      <c r="R1090" t="s">
        <v>8326</v>
      </c>
      <c r="S1090" s="14">
        <f t="shared" si="78"/>
        <v>41931.682939814818</v>
      </c>
      <c r="T1090" s="14">
        <f t="shared" si="79"/>
        <v>41961.724606481483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0" t="s">
        <v>8313</v>
      </c>
      <c r="R1091" t="s">
        <v>8314</v>
      </c>
      <c r="S1091" s="14">
        <f t="shared" ref="S1091:S1154" si="82">(((J1091/60)/60)/24)+DATE(1970,1,1)</f>
        <v>42388.575104166666</v>
      </c>
      <c r="T1091" s="14">
        <f t="shared" ref="T1091:T1154" si="83">(((I1091/60)/60)/24)+DATE(1970,1,1)</f>
        <v>42421.575104166666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0" t="s">
        <v>8316</v>
      </c>
      <c r="R1092" t="s">
        <v>8317</v>
      </c>
      <c r="S1092" s="14">
        <f t="shared" si="82"/>
        <v>42338.709108796291</v>
      </c>
      <c r="T1092" s="14">
        <f t="shared" si="83"/>
        <v>42372.957638888889</v>
      </c>
    </row>
    <row r="1093" spans="1:20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0"/>
        <v>108</v>
      </c>
      <c r="P1093">
        <f t="shared" si="81"/>
        <v>94.91</v>
      </c>
      <c r="Q1093" s="10" t="s">
        <v>8323</v>
      </c>
      <c r="R1093" t="s">
        <v>8335</v>
      </c>
      <c r="S1093" s="14">
        <f t="shared" si="82"/>
        <v>42656.005173611105</v>
      </c>
      <c r="T1093" s="14">
        <f t="shared" si="83"/>
        <v>42689.088888888888</v>
      </c>
    </row>
    <row r="1094" spans="1:20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0"/>
        <v>155</v>
      </c>
      <c r="P1094">
        <f t="shared" si="81"/>
        <v>102.08</v>
      </c>
      <c r="Q1094" s="10" t="s">
        <v>8321</v>
      </c>
      <c r="R1094" t="s">
        <v>8343</v>
      </c>
      <c r="S1094" s="14">
        <f t="shared" si="82"/>
        <v>42125.333182870367</v>
      </c>
      <c r="T1094" s="14">
        <f t="shared" si="83"/>
        <v>42155.333182870367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0" t="s">
        <v>8327</v>
      </c>
      <c r="R1095" t="s">
        <v>8331</v>
      </c>
      <c r="S1095" s="14">
        <f t="shared" si="82"/>
        <v>41792.667361111111</v>
      </c>
      <c r="T1095" s="14">
        <f t="shared" si="83"/>
        <v>41813.667361111111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0" t="s">
        <v>8308</v>
      </c>
      <c r="R1096" t="s">
        <v>8309</v>
      </c>
      <c r="S1096" s="14">
        <f t="shared" si="82"/>
        <v>42705.764513888891</v>
      </c>
      <c r="T1096" s="14">
        <f t="shared" si="83"/>
        <v>42735.764513888891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0" t="s">
        <v>8313</v>
      </c>
      <c r="R1097" t="s">
        <v>8314</v>
      </c>
      <c r="S1097" s="14">
        <f t="shared" si="82"/>
        <v>42018.071550925932</v>
      </c>
      <c r="T1097" s="14">
        <f t="shared" si="83"/>
        <v>42049.071550925932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0" t="s">
        <v>8321</v>
      </c>
      <c r="R1098" t="s">
        <v>8322</v>
      </c>
      <c r="S1098" s="14">
        <f t="shared" si="82"/>
        <v>40697.498449074075</v>
      </c>
      <c r="T1098" s="14">
        <f t="shared" si="83"/>
        <v>40727.498449074075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0" t="s">
        <v>8321</v>
      </c>
      <c r="R1099" t="s">
        <v>8332</v>
      </c>
      <c r="S1099" s="14">
        <f t="shared" si="82"/>
        <v>41932.819525462961</v>
      </c>
      <c r="T1099" s="14">
        <f t="shared" si="83"/>
        <v>41992.861192129625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0" t="s">
        <v>8323</v>
      </c>
      <c r="R1100" t="s">
        <v>8335</v>
      </c>
      <c r="S1100" s="14">
        <f t="shared" si="82"/>
        <v>42084.881539351853</v>
      </c>
      <c r="T1100" s="14">
        <f t="shared" si="83"/>
        <v>42114.881539351853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0" t="s">
        <v>8323</v>
      </c>
      <c r="R1101" t="s">
        <v>8326</v>
      </c>
      <c r="S1101" s="14">
        <f t="shared" si="82"/>
        <v>42495.992800925931</v>
      </c>
      <c r="T1101" s="14">
        <f t="shared" si="83"/>
        <v>42552.958333333328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0" t="s">
        <v>8323</v>
      </c>
      <c r="R1102" t="s">
        <v>8326</v>
      </c>
      <c r="S1102" s="14">
        <f t="shared" si="82"/>
        <v>42185.521087962959</v>
      </c>
      <c r="T1102" s="14">
        <f t="shared" si="83"/>
        <v>42215.521087962959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0" t="s">
        <v>8321</v>
      </c>
      <c r="R1103" t="s">
        <v>8332</v>
      </c>
      <c r="S1103" s="14">
        <f t="shared" si="82"/>
        <v>42286.660891203705</v>
      </c>
      <c r="T1103" s="14">
        <f t="shared" si="83"/>
        <v>42316.702557870376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0" t="s">
        <v>8327</v>
      </c>
      <c r="R1104" t="s">
        <v>8331</v>
      </c>
      <c r="S1104" s="14">
        <f t="shared" si="82"/>
        <v>42279.669768518521</v>
      </c>
      <c r="T1104" s="14">
        <f t="shared" si="83"/>
        <v>42321.711435185185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0" t="s">
        <v>8323</v>
      </c>
      <c r="R1105" t="s">
        <v>8326</v>
      </c>
      <c r="S1105" s="14">
        <f t="shared" si="82"/>
        <v>41793.668761574074</v>
      </c>
      <c r="T1105" s="14">
        <f t="shared" si="83"/>
        <v>41823.668761574074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0" t="s">
        <v>8327</v>
      </c>
      <c r="R1106" t="s">
        <v>8331</v>
      </c>
      <c r="S1106" s="14">
        <f t="shared" si="82"/>
        <v>42703.214409722219</v>
      </c>
      <c r="T1106" s="14">
        <f t="shared" si="83"/>
        <v>42733.214409722219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0" t="s">
        <v>8323</v>
      </c>
      <c r="R1107" t="s">
        <v>8326</v>
      </c>
      <c r="S1107" s="14">
        <f t="shared" si="82"/>
        <v>41915.762835648151</v>
      </c>
      <c r="T1107" s="14">
        <f t="shared" si="83"/>
        <v>41944.720833333333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0" t="s">
        <v>8327</v>
      </c>
      <c r="R1108" t="s">
        <v>8331</v>
      </c>
      <c r="S1108" s="14">
        <f t="shared" si="82"/>
        <v>41495.692627314813</v>
      </c>
      <c r="T1108" s="14">
        <f t="shared" si="83"/>
        <v>41527.165972222225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0" t="s">
        <v>8313</v>
      </c>
      <c r="R1109" t="s">
        <v>8314</v>
      </c>
      <c r="S1109" s="14">
        <f t="shared" si="82"/>
        <v>42068.829039351855</v>
      </c>
      <c r="T1109" s="14">
        <f t="shared" si="83"/>
        <v>42088.787372685183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0" t="s">
        <v>8323</v>
      </c>
      <c r="R1110" t="s">
        <v>8324</v>
      </c>
      <c r="S1110" s="14">
        <f t="shared" si="82"/>
        <v>41885.595138888886</v>
      </c>
      <c r="T1110" s="14">
        <f t="shared" si="83"/>
        <v>41916.595138888886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0" t="s">
        <v>8321</v>
      </c>
      <c r="R1111" t="s">
        <v>8322</v>
      </c>
      <c r="S1111" s="14">
        <f t="shared" si="82"/>
        <v>40235.900358796294</v>
      </c>
      <c r="T1111" s="14">
        <f t="shared" si="83"/>
        <v>40296.78402777778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0" t="s">
        <v>8327</v>
      </c>
      <c r="R1112" t="s">
        <v>8328</v>
      </c>
      <c r="S1112" s="14">
        <f t="shared" si="82"/>
        <v>41099.093865740739</v>
      </c>
      <c r="T1112" s="14">
        <f t="shared" si="83"/>
        <v>41131.916666666664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0" t="s">
        <v>8323</v>
      </c>
      <c r="R1113" t="s">
        <v>8324</v>
      </c>
      <c r="S1113" s="14">
        <f t="shared" si="82"/>
        <v>41843.155729166669</v>
      </c>
      <c r="T1113" s="14">
        <f t="shared" si="83"/>
        <v>41873.155729166669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0" t="s">
        <v>8327</v>
      </c>
      <c r="R1114" t="s">
        <v>8331</v>
      </c>
      <c r="S1114" s="14">
        <f t="shared" si="82"/>
        <v>40274.745127314818</v>
      </c>
      <c r="T1114" s="14">
        <f t="shared" si="83"/>
        <v>40344.166666666664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0" t="s">
        <v>8313</v>
      </c>
      <c r="R1115" t="s">
        <v>8314</v>
      </c>
      <c r="S1115" s="14">
        <f t="shared" si="82"/>
        <v>42484.829062500001</v>
      </c>
      <c r="T1115" s="14">
        <f t="shared" si="83"/>
        <v>42513.916666666672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0" t="s">
        <v>8323</v>
      </c>
      <c r="R1116" t="s">
        <v>8326</v>
      </c>
      <c r="S1116" s="14">
        <f t="shared" si="82"/>
        <v>41851.541585648149</v>
      </c>
      <c r="T1116" s="14">
        <f t="shared" si="83"/>
        <v>41872.686111111114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0" t="s">
        <v>8323</v>
      </c>
      <c r="R1117" t="s">
        <v>8326</v>
      </c>
      <c r="S1117" s="14">
        <f t="shared" si="82"/>
        <v>42737.910138888896</v>
      </c>
      <c r="T1117" s="14">
        <f t="shared" si="83"/>
        <v>42767.957638888889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0" t="s">
        <v>8323</v>
      </c>
      <c r="R1118" t="s">
        <v>8326</v>
      </c>
      <c r="S1118" s="14">
        <f t="shared" si="82"/>
        <v>41753.593275462961</v>
      </c>
      <c r="T1118" s="14">
        <f t="shared" si="83"/>
        <v>41778.875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0" t="s">
        <v>8323</v>
      </c>
      <c r="R1119" t="s">
        <v>8326</v>
      </c>
      <c r="S1119" s="14">
        <f t="shared" si="82"/>
        <v>42151.069606481484</v>
      </c>
      <c r="T1119" s="14">
        <f t="shared" si="83"/>
        <v>42172.069606481484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0" t="s">
        <v>8321</v>
      </c>
      <c r="R1120" t="s">
        <v>8322</v>
      </c>
      <c r="S1120" s="14">
        <f t="shared" si="82"/>
        <v>40718.310659722221</v>
      </c>
      <c r="T1120" s="14">
        <f t="shared" si="83"/>
        <v>40765.297222222223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0" t="s">
        <v>8323</v>
      </c>
      <c r="R1121" t="s">
        <v>8326</v>
      </c>
      <c r="S1121" s="14">
        <f t="shared" si="82"/>
        <v>41809.12300925926</v>
      </c>
      <c r="T1121" s="14">
        <f t="shared" si="83"/>
        <v>41831.677083333336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0" t="s">
        <v>8321</v>
      </c>
      <c r="R1122" t="s">
        <v>8343</v>
      </c>
      <c r="S1122" s="14">
        <f t="shared" si="82"/>
        <v>42721.198877314819</v>
      </c>
      <c r="T1122" s="14">
        <f t="shared" si="83"/>
        <v>42767.333333333328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0" t="s">
        <v>8321</v>
      </c>
      <c r="R1123" t="s">
        <v>8322</v>
      </c>
      <c r="S1123" s="14">
        <f t="shared" si="82"/>
        <v>42417.818078703705</v>
      </c>
      <c r="T1123" s="14">
        <f t="shared" si="83"/>
        <v>42477.776412037041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0" t="s">
        <v>8323</v>
      </c>
      <c r="R1124" t="s">
        <v>8326</v>
      </c>
      <c r="S1124" s="14">
        <f t="shared" si="82"/>
        <v>42426.949988425928</v>
      </c>
      <c r="T1124" s="14">
        <f t="shared" si="83"/>
        <v>42461.165972222225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0" t="s">
        <v>8323</v>
      </c>
      <c r="R1125" t="s">
        <v>8326</v>
      </c>
      <c r="S1125" s="14">
        <f t="shared" si="82"/>
        <v>42796.682476851856</v>
      </c>
      <c r="T1125" s="14">
        <f t="shared" si="83"/>
        <v>42841.640810185185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0" t="s">
        <v>8323</v>
      </c>
      <c r="R1126" t="s">
        <v>8326</v>
      </c>
      <c r="S1126" s="14">
        <f t="shared" si="82"/>
        <v>42139.525567129633</v>
      </c>
      <c r="T1126" s="14">
        <f t="shared" si="83"/>
        <v>42169.525567129633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0" t="s">
        <v>8327</v>
      </c>
      <c r="R1127" t="s">
        <v>8338</v>
      </c>
      <c r="S1127" s="14">
        <f t="shared" si="82"/>
        <v>41039.409456018519</v>
      </c>
      <c r="T1127" s="14">
        <f t="shared" si="83"/>
        <v>41069.409456018519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0" t="s">
        <v>8327</v>
      </c>
      <c r="R1128" t="s">
        <v>8328</v>
      </c>
      <c r="S1128" s="14">
        <f t="shared" si="82"/>
        <v>40458.815625000003</v>
      </c>
      <c r="T1128" s="14">
        <f t="shared" si="83"/>
        <v>40521.207638888889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0" t="s">
        <v>8323</v>
      </c>
      <c r="R1129" t="s">
        <v>8326</v>
      </c>
      <c r="S1129" s="14">
        <f t="shared" si="82"/>
        <v>42558.189432870371</v>
      </c>
      <c r="T1129" s="14">
        <f t="shared" si="83"/>
        <v>42587.875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0" t="s">
        <v>8308</v>
      </c>
      <c r="R1130" t="s">
        <v>8315</v>
      </c>
      <c r="S1130" s="14">
        <f t="shared" si="82"/>
        <v>42327.805659722217</v>
      </c>
      <c r="T1130" s="14">
        <f t="shared" si="83"/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0" t="s">
        <v>8323</v>
      </c>
      <c r="R1131" t="s">
        <v>8326</v>
      </c>
      <c r="S1131" s="14">
        <f t="shared" si="82"/>
        <v>42646.092812499999</v>
      </c>
      <c r="T1131" s="14">
        <f t="shared" si="83"/>
        <v>42675.207638888889</v>
      </c>
    </row>
    <row r="1132" spans="1:20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0"/>
        <v>105</v>
      </c>
      <c r="P1132">
        <f t="shared" si="81"/>
        <v>80.400000000000006</v>
      </c>
      <c r="Q1132" s="10" t="s">
        <v>8323</v>
      </c>
      <c r="R1132" t="s">
        <v>8326</v>
      </c>
      <c r="S1132" s="14">
        <f t="shared" si="82"/>
        <v>42248.697754629626</v>
      </c>
      <c r="T1132" s="14">
        <f t="shared" si="83"/>
        <v>42283.697754629626</v>
      </c>
    </row>
    <row r="1133" spans="1:20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0"/>
        <v>131</v>
      </c>
      <c r="P1133">
        <f t="shared" si="81"/>
        <v>43.55</v>
      </c>
      <c r="Q1133" s="10" t="s">
        <v>8311</v>
      </c>
      <c r="R1133" t="s">
        <v>8333</v>
      </c>
      <c r="S1133" s="14">
        <f t="shared" si="82"/>
        <v>41111.185891203706</v>
      </c>
      <c r="T1133" s="14">
        <f t="shared" si="83"/>
        <v>41171.185891203706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0" t="s">
        <v>8327</v>
      </c>
      <c r="R1134" t="s">
        <v>8331</v>
      </c>
      <c r="S1134" s="14">
        <f t="shared" si="82"/>
        <v>41067.74086805556</v>
      </c>
      <c r="T1134" s="14">
        <f t="shared" si="83"/>
        <v>41097.74086805556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0" t="s">
        <v>8323</v>
      </c>
      <c r="R1135" t="s">
        <v>8324</v>
      </c>
      <c r="S1135" s="14">
        <f t="shared" si="82"/>
        <v>42660.618854166663</v>
      </c>
      <c r="T1135" s="14">
        <f t="shared" si="83"/>
        <v>42696.249305555553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0" t="s">
        <v>8323</v>
      </c>
      <c r="R1136" t="s">
        <v>8326</v>
      </c>
      <c r="S1136" s="14">
        <f t="shared" si="82"/>
        <v>42648.546111111107</v>
      </c>
      <c r="T1136" s="14">
        <f t="shared" si="83"/>
        <v>42678.546111111107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0" t="s">
        <v>8327</v>
      </c>
      <c r="R1137" t="s">
        <v>8330</v>
      </c>
      <c r="S1137" s="14">
        <f t="shared" si="82"/>
        <v>42796.071643518517</v>
      </c>
      <c r="T1137" s="14">
        <f t="shared" si="83"/>
        <v>42826.166666666672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0" t="s">
        <v>8311</v>
      </c>
      <c r="R1138" t="s">
        <v>8333</v>
      </c>
      <c r="S1138" s="14">
        <f t="shared" si="82"/>
        <v>42334.013124999998</v>
      </c>
      <c r="T1138" s="14">
        <f t="shared" si="83"/>
        <v>42364.013124999998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0" t="s">
        <v>8321</v>
      </c>
      <c r="R1139" t="s">
        <v>8343</v>
      </c>
      <c r="S1139" s="14">
        <f t="shared" si="82"/>
        <v>41718.043032407404</v>
      </c>
      <c r="T1139" s="14">
        <f t="shared" si="83"/>
        <v>41742.083333333336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0" t="s">
        <v>8308</v>
      </c>
      <c r="R1140" t="s">
        <v>8310</v>
      </c>
      <c r="S1140" s="14">
        <f t="shared" si="82"/>
        <v>42720.720057870371</v>
      </c>
      <c r="T1140" s="14">
        <f t="shared" si="83"/>
        <v>42765.720057870371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0" t="s">
        <v>8323</v>
      </c>
      <c r="R1141" t="s">
        <v>8326</v>
      </c>
      <c r="S1141" s="14">
        <f t="shared" si="82"/>
        <v>42690.041435185187</v>
      </c>
      <c r="T1141" s="14">
        <f t="shared" si="83"/>
        <v>42750.041435185187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0" t="s">
        <v>8321</v>
      </c>
      <c r="R1142" t="s">
        <v>8322</v>
      </c>
      <c r="S1142" s="14">
        <f t="shared" si="82"/>
        <v>41107.053067129629</v>
      </c>
      <c r="T1142" s="14">
        <f t="shared" si="83"/>
        <v>41137.053067129629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0" t="s">
        <v>8323</v>
      </c>
      <c r="R1143" t="s">
        <v>8335</v>
      </c>
      <c r="S1143" s="14">
        <f t="shared" si="82"/>
        <v>42395.706435185188</v>
      </c>
      <c r="T1143" s="14">
        <f t="shared" si="83"/>
        <v>42416.249305555553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0" t="s">
        <v>8323</v>
      </c>
      <c r="R1144" t="s">
        <v>8326</v>
      </c>
      <c r="S1144" s="14">
        <f t="shared" si="82"/>
        <v>41827.605057870373</v>
      </c>
      <c r="T1144" s="14">
        <f t="shared" si="83"/>
        <v>41848.605057870373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0" t="s">
        <v>8323</v>
      </c>
      <c r="R1145" t="s">
        <v>8335</v>
      </c>
      <c r="S1145" s="14">
        <f t="shared" si="82"/>
        <v>42128.824074074073</v>
      </c>
      <c r="T1145" s="14">
        <f t="shared" si="83"/>
        <v>42158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0" t="s">
        <v>8323</v>
      </c>
      <c r="R1146" t="s">
        <v>8324</v>
      </c>
      <c r="S1146" s="14">
        <f t="shared" si="82"/>
        <v>42225.559675925921</v>
      </c>
      <c r="T1146" s="14">
        <f t="shared" si="83"/>
        <v>42270.559675925921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0" t="s">
        <v>8308</v>
      </c>
      <c r="R1147" t="s">
        <v>8340</v>
      </c>
      <c r="S1147" s="14">
        <f t="shared" si="82"/>
        <v>41542.958449074074</v>
      </c>
      <c r="T1147" s="14">
        <f t="shared" si="83"/>
        <v>41572.958449074074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0" t="s">
        <v>8327</v>
      </c>
      <c r="R1148" t="s">
        <v>8331</v>
      </c>
      <c r="S1148" s="14">
        <f t="shared" si="82"/>
        <v>41794.981122685182</v>
      </c>
      <c r="T1148" s="14">
        <f t="shared" si="83"/>
        <v>41854.708333333336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0" t="s">
        <v>8323</v>
      </c>
      <c r="R1149" t="s">
        <v>8326</v>
      </c>
      <c r="S1149" s="14">
        <f t="shared" si="82"/>
        <v>42575.130057870367</v>
      </c>
      <c r="T1149" s="14">
        <f t="shared" si="83"/>
        <v>42605.130057870367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0" t="s">
        <v>8311</v>
      </c>
      <c r="R1150" t="s">
        <v>8333</v>
      </c>
      <c r="S1150" s="14">
        <f t="shared" si="82"/>
        <v>41226.95721064815</v>
      </c>
      <c r="T1150" s="14">
        <f t="shared" si="83"/>
        <v>41256.95721064815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0" t="s">
        <v>8323</v>
      </c>
      <c r="R1151" t="s">
        <v>8326</v>
      </c>
      <c r="S1151" s="14">
        <f t="shared" si="82"/>
        <v>42318.702094907407</v>
      </c>
      <c r="T1151" s="14">
        <f t="shared" si="83"/>
        <v>42348.702094907407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0" t="s">
        <v>8323</v>
      </c>
      <c r="R1152" t="s">
        <v>8324</v>
      </c>
      <c r="S1152" s="14">
        <f t="shared" si="82"/>
        <v>42381.686840277776</v>
      </c>
      <c r="T1152" s="14">
        <f t="shared" si="83"/>
        <v>42411.686840277776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0" t="s">
        <v>8323</v>
      </c>
      <c r="R1153" t="s">
        <v>8326</v>
      </c>
      <c r="S1153" s="14">
        <f t="shared" si="82"/>
        <v>41880.061006944445</v>
      </c>
      <c r="T1153" s="14">
        <f t="shared" si="83"/>
        <v>41908.065972222219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0"/>
        <v>128</v>
      </c>
      <c r="P1154">
        <f t="shared" si="81"/>
        <v>82.26</v>
      </c>
      <c r="Q1154" s="10" t="s">
        <v>8323</v>
      </c>
      <c r="R1154" t="s">
        <v>8326</v>
      </c>
      <c r="S1154" s="14">
        <f t="shared" si="82"/>
        <v>42125.647534722222</v>
      </c>
      <c r="T1154" s="14">
        <f t="shared" si="83"/>
        <v>42150.647534722222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0" t="s">
        <v>8311</v>
      </c>
      <c r="R1155" t="s">
        <v>8333</v>
      </c>
      <c r="S1155" s="14">
        <f t="shared" ref="S1155:S1218" si="86">(((J1155/60)/60)/24)+DATE(1970,1,1)</f>
        <v>41789.330312500002</v>
      </c>
      <c r="T1155" s="14">
        <f t="shared" ref="T1155:T1218" si="87">(((I1155/60)/60)/24)+DATE(1970,1,1)</f>
        <v>41829.330312500002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0" t="s">
        <v>8316</v>
      </c>
      <c r="R1156" t="s">
        <v>8317</v>
      </c>
      <c r="S1156" s="14">
        <f t="shared" si="86"/>
        <v>41926.585162037038</v>
      </c>
      <c r="T1156" s="14">
        <f t="shared" si="87"/>
        <v>41961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0" t="s">
        <v>8323</v>
      </c>
      <c r="R1157" t="s">
        <v>8326</v>
      </c>
      <c r="S1157" s="14">
        <f t="shared" si="86"/>
        <v>41799.685902777775</v>
      </c>
      <c r="T1157" s="14">
        <f t="shared" si="87"/>
        <v>41827.083333333336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0" t="s">
        <v>8327</v>
      </c>
      <c r="R1158" t="s">
        <v>8328</v>
      </c>
      <c r="S1158" s="14">
        <f t="shared" si="86"/>
        <v>41951.788807870369</v>
      </c>
      <c r="T1158" s="14">
        <f t="shared" si="87"/>
        <v>41964.166666666672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0" t="s">
        <v>8308</v>
      </c>
      <c r="R1159" t="s">
        <v>8309</v>
      </c>
      <c r="S1159" s="14">
        <f t="shared" si="86"/>
        <v>42289.957175925927</v>
      </c>
      <c r="T1159" s="14">
        <f t="shared" si="87"/>
        <v>42319.998842592591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0" t="s">
        <v>8323</v>
      </c>
      <c r="R1160" t="s">
        <v>8326</v>
      </c>
      <c r="S1160" s="14">
        <f t="shared" si="86"/>
        <v>42201.675011574072</v>
      </c>
      <c r="T1160" s="14">
        <f t="shared" si="87"/>
        <v>42216.666666666672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0" t="s">
        <v>8323</v>
      </c>
      <c r="R1161" t="s">
        <v>8326</v>
      </c>
      <c r="S1161" s="14">
        <f t="shared" si="86"/>
        <v>41993.824340277773</v>
      </c>
      <c r="T1161" s="14">
        <f t="shared" si="87"/>
        <v>42010.25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0" t="s">
        <v>8327</v>
      </c>
      <c r="R1162" t="s">
        <v>8336</v>
      </c>
      <c r="S1162" s="14">
        <f t="shared" si="86"/>
        <v>41923.838692129626</v>
      </c>
      <c r="T1162" s="14">
        <f t="shared" si="87"/>
        <v>41953.88035879629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0" t="s">
        <v>8327</v>
      </c>
      <c r="R1163" t="s">
        <v>8329</v>
      </c>
      <c r="S1163" s="14">
        <f t="shared" si="86"/>
        <v>41249.448958333334</v>
      </c>
      <c r="T1163" s="14">
        <f t="shared" si="87"/>
        <v>41281.333333333336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0" t="s">
        <v>8323</v>
      </c>
      <c r="R1164" t="s">
        <v>8326</v>
      </c>
      <c r="S1164" s="14">
        <f t="shared" si="86"/>
        <v>41806.395428240743</v>
      </c>
      <c r="T1164" s="14">
        <f t="shared" si="87"/>
        <v>41843.458333333336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0" t="s">
        <v>8327</v>
      </c>
      <c r="R1165" t="s">
        <v>8331</v>
      </c>
      <c r="S1165" s="14">
        <f t="shared" si="86"/>
        <v>41813.766099537039</v>
      </c>
      <c r="T1165" s="14">
        <f t="shared" si="87"/>
        <v>41844.766099537039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0" t="s">
        <v>8316</v>
      </c>
      <c r="R1166" t="s">
        <v>8334</v>
      </c>
      <c r="S1166" s="14">
        <f t="shared" si="86"/>
        <v>41445.962754629632</v>
      </c>
      <c r="T1166" s="14">
        <f t="shared" si="87"/>
        <v>41490.962754629632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0" t="s">
        <v>8308</v>
      </c>
      <c r="R1167" t="s">
        <v>8309</v>
      </c>
      <c r="S1167" s="14">
        <f t="shared" si="86"/>
        <v>42303.617488425924</v>
      </c>
      <c r="T1167" s="14">
        <f t="shared" si="87"/>
        <v>42333.659155092595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0" t="s">
        <v>8323</v>
      </c>
      <c r="R1168" t="s">
        <v>8335</v>
      </c>
      <c r="S1168" s="14">
        <f t="shared" si="86"/>
        <v>41739.525300925925</v>
      </c>
      <c r="T1168" s="14">
        <f t="shared" si="87"/>
        <v>41764.525300925925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0" t="s">
        <v>8323</v>
      </c>
      <c r="R1169" t="s">
        <v>8326</v>
      </c>
      <c r="S1169" s="14">
        <f t="shared" si="86"/>
        <v>41829.795729166668</v>
      </c>
      <c r="T1169" s="14">
        <f t="shared" si="87"/>
        <v>41859.795729166668</v>
      </c>
    </row>
    <row r="1170" spans="1:20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0" t="s">
        <v>8327</v>
      </c>
      <c r="R1170" t="s">
        <v>8331</v>
      </c>
      <c r="S1170" s="14">
        <f t="shared" si="86"/>
        <v>41524.056921296295</v>
      </c>
      <c r="T1170" s="14">
        <f t="shared" si="87"/>
        <v>41554.056921296295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0" t="s">
        <v>8327</v>
      </c>
      <c r="R1171" t="s">
        <v>8341</v>
      </c>
      <c r="S1171" s="14">
        <f t="shared" si="86"/>
        <v>41107.849143518521</v>
      </c>
      <c r="T1171" s="14">
        <f t="shared" si="87"/>
        <v>41137.849143518521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0" t="s">
        <v>8327</v>
      </c>
      <c r="R1172" t="s">
        <v>8341</v>
      </c>
      <c r="S1172" s="14">
        <f t="shared" si="86"/>
        <v>41068.520474537036</v>
      </c>
      <c r="T1172" s="14">
        <f t="shared" si="87"/>
        <v>41098.520474537036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0" t="s">
        <v>8323</v>
      </c>
      <c r="R1173" t="s">
        <v>8326</v>
      </c>
      <c r="S1173" s="14">
        <f t="shared" si="86"/>
        <v>41927.936157407406</v>
      </c>
      <c r="T1173" s="14">
        <f t="shared" si="87"/>
        <v>41948.977824074071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0" t="s">
        <v>8323</v>
      </c>
      <c r="R1174" t="s">
        <v>8326</v>
      </c>
      <c r="S1174" s="14">
        <f t="shared" si="86"/>
        <v>41827.909942129627</v>
      </c>
      <c r="T1174" s="14">
        <f t="shared" si="87"/>
        <v>41857.897222222222</v>
      </c>
    </row>
    <row r="1175" spans="1:20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0" t="s">
        <v>8321</v>
      </c>
      <c r="R1175" t="s">
        <v>8343</v>
      </c>
      <c r="S1175" s="14">
        <f t="shared" si="86"/>
        <v>40987.776631944449</v>
      </c>
      <c r="T1175" s="14">
        <f t="shared" si="87"/>
        <v>41001.776631944449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0" t="s">
        <v>8323</v>
      </c>
      <c r="R1176" t="s">
        <v>8326</v>
      </c>
      <c r="S1176" s="14">
        <f t="shared" si="86"/>
        <v>41982.688611111109</v>
      </c>
      <c r="T1176" s="14">
        <f t="shared" si="87"/>
        <v>42012.688611111109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0" t="s">
        <v>8323</v>
      </c>
      <c r="R1177" t="s">
        <v>8326</v>
      </c>
      <c r="S1177" s="14">
        <f t="shared" si="86"/>
        <v>41827.674143518518</v>
      </c>
      <c r="T1177" s="14">
        <f t="shared" si="87"/>
        <v>41854.958333333336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0" t="s">
        <v>8323</v>
      </c>
      <c r="R1178" t="s">
        <v>8326</v>
      </c>
      <c r="S1178" s="14">
        <f t="shared" si="86"/>
        <v>41787.218229166669</v>
      </c>
      <c r="T1178" s="14">
        <f t="shared" si="87"/>
        <v>41817.218229166669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0" t="s">
        <v>8308</v>
      </c>
      <c r="R1179" t="s">
        <v>8310</v>
      </c>
      <c r="S1179" s="14">
        <f t="shared" si="86"/>
        <v>42632.373414351852</v>
      </c>
      <c r="T1179" s="14">
        <f t="shared" si="87"/>
        <v>42672.373414351852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0" t="s">
        <v>8323</v>
      </c>
      <c r="R1180" t="s">
        <v>8326</v>
      </c>
      <c r="S1180" s="14">
        <f t="shared" si="86"/>
        <v>41902.333726851852</v>
      </c>
      <c r="T1180" s="14">
        <f t="shared" si="87"/>
        <v>41932.333726851852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0" t="s">
        <v>8327</v>
      </c>
      <c r="R1181" t="s">
        <v>8331</v>
      </c>
      <c r="S1181" s="14">
        <f t="shared" si="86"/>
        <v>40996.667199074072</v>
      </c>
      <c r="T1181" s="14">
        <f t="shared" si="87"/>
        <v>41026.667199074072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0" t="s">
        <v>8327</v>
      </c>
      <c r="R1182" t="s">
        <v>8328</v>
      </c>
      <c r="S1182" s="14">
        <f t="shared" si="86"/>
        <v>40417.011296296296</v>
      </c>
      <c r="T1182" s="14">
        <f t="shared" si="87"/>
        <v>40462.011296296296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0" t="s">
        <v>8321</v>
      </c>
      <c r="R1183" t="s">
        <v>8343</v>
      </c>
      <c r="S1183" s="14">
        <f t="shared" si="86"/>
        <v>41197.753310185188</v>
      </c>
      <c r="T1183" s="14">
        <f t="shared" si="87"/>
        <v>41217.794976851852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0" t="s">
        <v>8321</v>
      </c>
      <c r="R1184" t="s">
        <v>8322</v>
      </c>
      <c r="S1184" s="14">
        <f t="shared" si="86"/>
        <v>40343.084421296298</v>
      </c>
      <c r="T1184" s="14">
        <f t="shared" si="87"/>
        <v>40378.666666666664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0" t="s">
        <v>8327</v>
      </c>
      <c r="R1185" t="s">
        <v>8341</v>
      </c>
      <c r="S1185" s="14">
        <f t="shared" si="86"/>
        <v>42460.573611111111</v>
      </c>
      <c r="T1185" s="14">
        <f t="shared" si="87"/>
        <v>42482.619444444441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0" t="s">
        <v>8323</v>
      </c>
      <c r="R1186" t="s">
        <v>8335</v>
      </c>
      <c r="S1186" s="14">
        <f t="shared" si="86"/>
        <v>42065.750300925924</v>
      </c>
      <c r="T1186" s="14">
        <f t="shared" si="87"/>
        <v>42095.708634259259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0" t="s">
        <v>8323</v>
      </c>
      <c r="R1187" t="s">
        <v>8326</v>
      </c>
      <c r="S1187" s="14">
        <f t="shared" si="86"/>
        <v>41944.527627314819</v>
      </c>
      <c r="T1187" s="14">
        <f t="shared" si="87"/>
        <v>42004.569293981483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0" t="s">
        <v>8327</v>
      </c>
      <c r="R1188" t="s">
        <v>8329</v>
      </c>
      <c r="S1188" s="14">
        <f t="shared" si="86"/>
        <v>42016.641435185185</v>
      </c>
      <c r="T1188" s="14">
        <f t="shared" si="87"/>
        <v>42046.641435185185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0" t="s">
        <v>8308</v>
      </c>
      <c r="R1189" t="s">
        <v>8310</v>
      </c>
      <c r="S1189" s="14">
        <f t="shared" si="86"/>
        <v>42313.936365740738</v>
      </c>
      <c r="T1189" s="14">
        <f t="shared" si="87"/>
        <v>42343.936365740738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0" t="s">
        <v>8308</v>
      </c>
      <c r="R1190" t="s">
        <v>8318</v>
      </c>
      <c r="S1190" s="14">
        <f t="shared" si="86"/>
        <v>41905.429155092592</v>
      </c>
      <c r="T1190" s="14">
        <f t="shared" si="87"/>
        <v>41935.429155092592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0" t="s">
        <v>8323</v>
      </c>
      <c r="R1191" t="s">
        <v>8335</v>
      </c>
      <c r="S1191" s="14">
        <f t="shared" si="86"/>
        <v>41865.882928240739</v>
      </c>
      <c r="T1191" s="14">
        <f t="shared" si="87"/>
        <v>41890.882928240739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0" t="s">
        <v>8308</v>
      </c>
      <c r="R1192" t="s">
        <v>8310</v>
      </c>
      <c r="S1192" s="14">
        <f t="shared" si="86"/>
        <v>42626.633703703701</v>
      </c>
      <c r="T1192" s="14">
        <f t="shared" si="87"/>
        <v>42656.633703703701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0" t="s">
        <v>8321</v>
      </c>
      <c r="R1193" t="s">
        <v>8339</v>
      </c>
      <c r="S1193" s="14">
        <f t="shared" si="86"/>
        <v>41757.975011574075</v>
      </c>
      <c r="T1193" s="14">
        <f t="shared" si="87"/>
        <v>41793.165972222225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0" t="s">
        <v>8323</v>
      </c>
      <c r="R1194" t="s">
        <v>8326</v>
      </c>
      <c r="S1194" s="14">
        <f t="shared" si="86"/>
        <v>42062.834444444445</v>
      </c>
      <c r="T1194" s="14">
        <f t="shared" si="87"/>
        <v>42083.852083333331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0" t="s">
        <v>8327</v>
      </c>
      <c r="R1195" t="s">
        <v>8329</v>
      </c>
      <c r="S1195" s="14">
        <f t="shared" si="86"/>
        <v>41716.785011574073</v>
      </c>
      <c r="T1195" s="14">
        <f t="shared" si="87"/>
        <v>41739.290972222225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0" t="s">
        <v>8321</v>
      </c>
      <c r="R1196" t="s">
        <v>8339</v>
      </c>
      <c r="S1196" s="14">
        <f t="shared" si="86"/>
        <v>41904.407812500001</v>
      </c>
      <c r="T1196" s="14">
        <f t="shared" si="87"/>
        <v>41964.449479166666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0" t="s">
        <v>8316</v>
      </c>
      <c r="R1197" t="s">
        <v>8317</v>
      </c>
      <c r="S1197" s="14">
        <f t="shared" si="86"/>
        <v>41614.651493055557</v>
      </c>
      <c r="T1197" s="14">
        <f t="shared" si="87"/>
        <v>41644.651493055557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0" t="s">
        <v>8313</v>
      </c>
      <c r="R1198" t="s">
        <v>8314</v>
      </c>
      <c r="S1198" s="14">
        <f t="shared" si="86"/>
        <v>41897.134895833333</v>
      </c>
      <c r="T1198" s="14">
        <f t="shared" si="87"/>
        <v>41928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0" t="s">
        <v>8327</v>
      </c>
      <c r="R1199" t="s">
        <v>8331</v>
      </c>
      <c r="S1199" s="14">
        <f t="shared" si="86"/>
        <v>42526.874236111107</v>
      </c>
      <c r="T1199" s="14">
        <f t="shared" si="87"/>
        <v>42556.874236111107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0" t="s">
        <v>8327</v>
      </c>
      <c r="R1200" t="s">
        <v>8331</v>
      </c>
      <c r="S1200" s="14">
        <f t="shared" si="86"/>
        <v>41543.988067129627</v>
      </c>
      <c r="T1200" s="14">
        <f t="shared" si="87"/>
        <v>41571.988067129627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0" t="s">
        <v>8316</v>
      </c>
      <c r="R1201" t="s">
        <v>8317</v>
      </c>
      <c r="S1201" s="14">
        <f t="shared" si="86"/>
        <v>42469.874907407408</v>
      </c>
      <c r="T1201" s="14">
        <f t="shared" si="87"/>
        <v>42487.083333333328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0" t="s">
        <v>8321</v>
      </c>
      <c r="R1202" t="s">
        <v>8322</v>
      </c>
      <c r="S1202" s="14">
        <f t="shared" si="86"/>
        <v>40526.36917824074</v>
      </c>
      <c r="T1202" s="14">
        <f t="shared" si="87"/>
        <v>40576.332638888889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0" t="s">
        <v>8327</v>
      </c>
      <c r="R1203" t="s">
        <v>8336</v>
      </c>
      <c r="S1203" s="14">
        <f t="shared" si="86"/>
        <v>42051.148888888885</v>
      </c>
      <c r="T1203" s="14">
        <f t="shared" si="87"/>
        <v>42079.107222222221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0" t="s">
        <v>8323</v>
      </c>
      <c r="R1204" t="s">
        <v>8326</v>
      </c>
      <c r="S1204" s="14">
        <f t="shared" si="86"/>
        <v>41375.702210648145</v>
      </c>
      <c r="T1204" s="14">
        <f t="shared" si="87"/>
        <v>41400.702210648145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0" t="s">
        <v>8323</v>
      </c>
      <c r="R1205" t="s">
        <v>8326</v>
      </c>
      <c r="S1205" s="14">
        <f t="shared" si="86"/>
        <v>42089.412557870368</v>
      </c>
      <c r="T1205" s="14">
        <f t="shared" si="87"/>
        <v>42117.770833333328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0" t="s">
        <v>8327</v>
      </c>
      <c r="R1206" t="s">
        <v>8329</v>
      </c>
      <c r="S1206" s="14">
        <f t="shared" si="86"/>
        <v>42145.919687500005</v>
      </c>
      <c r="T1206" s="14">
        <f t="shared" si="87"/>
        <v>42175.919687500005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0" t="s">
        <v>8321</v>
      </c>
      <c r="R1207" t="s">
        <v>8337</v>
      </c>
      <c r="S1207" s="14">
        <f t="shared" si="86"/>
        <v>42186.257418981477</v>
      </c>
      <c r="T1207" s="14">
        <f t="shared" si="87"/>
        <v>42217.207638888889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0" t="s">
        <v>8323</v>
      </c>
      <c r="R1208" t="s">
        <v>8324</v>
      </c>
      <c r="S1208" s="14">
        <f t="shared" si="86"/>
        <v>42024.702893518523</v>
      </c>
      <c r="T1208" s="14">
        <f t="shared" si="87"/>
        <v>42045.702893518523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0" t="s">
        <v>8327</v>
      </c>
      <c r="R1209" t="s">
        <v>8328</v>
      </c>
      <c r="S1209" s="14">
        <f t="shared" si="86"/>
        <v>41373.690266203703</v>
      </c>
      <c r="T1209" s="14">
        <f t="shared" si="87"/>
        <v>41403.690266203703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0" t="s">
        <v>8327</v>
      </c>
      <c r="R1210" t="s">
        <v>8331</v>
      </c>
      <c r="S1210" s="14">
        <f t="shared" si="86"/>
        <v>42707.074976851851</v>
      </c>
      <c r="T1210" s="14">
        <f t="shared" si="87"/>
        <v>42727.074976851851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0" t="s">
        <v>8308</v>
      </c>
      <c r="R1211" t="s">
        <v>8310</v>
      </c>
      <c r="S1211" s="14">
        <f t="shared" si="86"/>
        <v>41921.263078703705</v>
      </c>
      <c r="T1211" s="14">
        <f t="shared" si="87"/>
        <v>41973.957638888889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0" t="s">
        <v>8316</v>
      </c>
      <c r="R1212" t="s">
        <v>8344</v>
      </c>
      <c r="S1212" s="14">
        <f t="shared" si="86"/>
        <v>41923.783576388887</v>
      </c>
      <c r="T1212" s="14">
        <f t="shared" si="87"/>
        <v>41963.825243055559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0" t="s">
        <v>8327</v>
      </c>
      <c r="R1213" t="s">
        <v>8331</v>
      </c>
      <c r="S1213" s="14">
        <f t="shared" si="86"/>
        <v>40663.08666666667</v>
      </c>
      <c r="T1213" s="14">
        <f t="shared" si="87"/>
        <v>40706.166666666664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0" t="s">
        <v>8323</v>
      </c>
      <c r="R1214" t="s">
        <v>8326</v>
      </c>
      <c r="S1214" s="14">
        <f t="shared" si="86"/>
        <v>42126.87501157407</v>
      </c>
      <c r="T1214" s="14">
        <f t="shared" si="87"/>
        <v>42158.290972222225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0" t="s">
        <v>8321</v>
      </c>
      <c r="R1215" t="s">
        <v>8343</v>
      </c>
      <c r="S1215" s="14">
        <f t="shared" si="86"/>
        <v>41701.901817129627</v>
      </c>
      <c r="T1215" s="14">
        <f t="shared" si="87"/>
        <v>41721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0" t="s">
        <v>8321</v>
      </c>
      <c r="R1216" t="s">
        <v>8343</v>
      </c>
      <c r="S1216" s="14">
        <f t="shared" si="86"/>
        <v>41311.799513888887</v>
      </c>
      <c r="T1216" s="14">
        <f t="shared" si="87"/>
        <v>41336.799513888887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0" t="s">
        <v>8319</v>
      </c>
      <c r="R1217" t="s">
        <v>8320</v>
      </c>
      <c r="S1217" s="14">
        <f t="shared" si="86"/>
        <v>42738.692233796297</v>
      </c>
      <c r="T1217" s="14">
        <f t="shared" si="87"/>
        <v>42768.692233796297</v>
      </c>
    </row>
    <row r="1218" spans="1:20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84"/>
        <v>4</v>
      </c>
      <c r="P1218">
        <f t="shared" si="85"/>
        <v>125.27</v>
      </c>
      <c r="Q1218" s="10" t="s">
        <v>8323</v>
      </c>
      <c r="R1218" t="s">
        <v>8324</v>
      </c>
      <c r="S1218" s="14">
        <f t="shared" si="86"/>
        <v>42081.731273148151</v>
      </c>
      <c r="T1218" s="14">
        <f t="shared" si="87"/>
        <v>42111.731273148151</v>
      </c>
    </row>
    <row r="1219" spans="1:20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88">ROUND(E1219/D1219*100,0)</f>
        <v>31</v>
      </c>
      <c r="P1219">
        <f t="shared" ref="P1219:P1282" si="89">IFERROR(ROUND(E1219/L1219,2),0)</f>
        <v>231.75</v>
      </c>
      <c r="Q1219" s="10" t="s">
        <v>8327</v>
      </c>
      <c r="R1219" t="s">
        <v>8350</v>
      </c>
      <c r="S1219" s="14">
        <f t="shared" ref="S1219:S1282" si="90">(((J1219/60)/60)/24)+DATE(1970,1,1)</f>
        <v>40847.171018518515</v>
      </c>
      <c r="T1219" s="14">
        <f t="shared" ref="T1219:T1282" si="91">(((I1219/60)/60)/24)+DATE(1970,1,1)</f>
        <v>40889.212685185186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0" t="s">
        <v>8308</v>
      </c>
      <c r="R1220" t="s">
        <v>8310</v>
      </c>
      <c r="S1220" s="14">
        <f t="shared" si="90"/>
        <v>42668.726701388892</v>
      </c>
      <c r="T1220" s="14">
        <f t="shared" si="91"/>
        <v>42698.768368055549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0" t="s">
        <v>8323</v>
      </c>
      <c r="R1221" t="s">
        <v>8326</v>
      </c>
      <c r="S1221" s="14">
        <f t="shared" si="90"/>
        <v>41791.993414351848</v>
      </c>
      <c r="T1221" s="14">
        <f t="shared" si="91"/>
        <v>41821.993414351848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0" t="s">
        <v>8323</v>
      </c>
      <c r="R1222" t="s">
        <v>8326</v>
      </c>
      <c r="S1222" s="14">
        <f t="shared" si="90"/>
        <v>41943.753032407411</v>
      </c>
      <c r="T1222" s="14">
        <f t="shared" si="91"/>
        <v>41973.794699074075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0" t="s">
        <v>8323</v>
      </c>
      <c r="R1223" t="s">
        <v>8326</v>
      </c>
      <c r="S1223" s="14">
        <f t="shared" si="90"/>
        <v>42034.928252314814</v>
      </c>
      <c r="T1223" s="14">
        <f t="shared" si="91"/>
        <v>42090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0" t="s">
        <v>8323</v>
      </c>
      <c r="R1224" t="s">
        <v>8326</v>
      </c>
      <c r="S1224" s="14">
        <f t="shared" si="90"/>
        <v>41841.26489583333</v>
      </c>
      <c r="T1224" s="14">
        <f t="shared" si="91"/>
        <v>41864.207638888889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0" t="s">
        <v>8316</v>
      </c>
      <c r="R1225" t="s">
        <v>8334</v>
      </c>
      <c r="S1225" s="14">
        <f t="shared" si="90"/>
        <v>41575.237430555557</v>
      </c>
      <c r="T1225" s="14">
        <f t="shared" si="91"/>
        <v>41605.279097222221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0" t="s">
        <v>8323</v>
      </c>
      <c r="R1226" t="s">
        <v>8326</v>
      </c>
      <c r="S1226" s="14">
        <f t="shared" si="90"/>
        <v>41851.200150462959</v>
      </c>
      <c r="T1226" s="14">
        <f t="shared" si="91"/>
        <v>41881.200150462959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0" t="s">
        <v>8323</v>
      </c>
      <c r="R1227" t="s">
        <v>8326</v>
      </c>
      <c r="S1227" s="14">
        <f t="shared" si="90"/>
        <v>42566.441203703704</v>
      </c>
      <c r="T1227" s="14">
        <f t="shared" si="91"/>
        <v>42582.458333333328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0" t="s">
        <v>8311</v>
      </c>
      <c r="R1228" t="s">
        <v>8333</v>
      </c>
      <c r="S1228" s="14">
        <f t="shared" si="90"/>
        <v>41299.878148148149</v>
      </c>
      <c r="T1228" s="14">
        <f t="shared" si="91"/>
        <v>41329.878148148149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0" t="s">
        <v>8323</v>
      </c>
      <c r="R1229" t="s">
        <v>8335</v>
      </c>
      <c r="S1229" s="14">
        <f t="shared" si="90"/>
        <v>41771.814791666664</v>
      </c>
      <c r="T1229" s="14">
        <f t="shared" si="91"/>
        <v>41801.814791666664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0" t="s">
        <v>8323</v>
      </c>
      <c r="R1230" t="s">
        <v>8326</v>
      </c>
      <c r="S1230" s="14">
        <f t="shared" si="90"/>
        <v>42581.397546296299</v>
      </c>
      <c r="T1230" s="14">
        <f t="shared" si="91"/>
        <v>42638.958333333328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0" t="s">
        <v>8323</v>
      </c>
      <c r="R1231" t="s">
        <v>8326</v>
      </c>
      <c r="S1231" s="14">
        <f t="shared" si="90"/>
        <v>41914.295104166667</v>
      </c>
      <c r="T1231" s="14">
        <f t="shared" si="91"/>
        <v>41948.536111111112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0" t="s">
        <v>8327</v>
      </c>
      <c r="R1232" t="s">
        <v>8338</v>
      </c>
      <c r="S1232" s="14">
        <f t="shared" si="90"/>
        <v>41572.492974537039</v>
      </c>
      <c r="T1232" s="14">
        <f t="shared" si="91"/>
        <v>41602.534641203703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0" t="s">
        <v>8313</v>
      </c>
      <c r="R1233" t="s">
        <v>8314</v>
      </c>
      <c r="S1233" s="14">
        <f t="shared" si="90"/>
        <v>42570.702986111108</v>
      </c>
      <c r="T1233" s="14">
        <f t="shared" si="91"/>
        <v>42600.702986111108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0" t="s">
        <v>8321</v>
      </c>
      <c r="R1234" t="s">
        <v>8343</v>
      </c>
      <c r="S1234" s="14">
        <f t="shared" si="90"/>
        <v>40248.834999999999</v>
      </c>
      <c r="T1234" s="14">
        <f t="shared" si="91"/>
        <v>40338.791666666664</v>
      </c>
    </row>
    <row r="1235" spans="1:20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88"/>
        <v>100</v>
      </c>
      <c r="P1235">
        <f t="shared" si="89"/>
        <v>74.069999999999993</v>
      </c>
      <c r="Q1235" s="10" t="s">
        <v>8327</v>
      </c>
      <c r="R1235" t="s">
        <v>8341</v>
      </c>
      <c r="S1235" s="14">
        <f t="shared" si="90"/>
        <v>42208.680023148147</v>
      </c>
      <c r="T1235" s="14">
        <f t="shared" si="91"/>
        <v>42231.165972222225</v>
      </c>
    </row>
    <row r="1236" spans="1:20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88"/>
        <v>113</v>
      </c>
      <c r="P1236">
        <f t="shared" si="89"/>
        <v>136.91</v>
      </c>
      <c r="Q1236" s="10" t="s">
        <v>8327</v>
      </c>
      <c r="R1236" t="s">
        <v>8341</v>
      </c>
      <c r="S1236" s="14">
        <f t="shared" si="90"/>
        <v>41953.091134259259</v>
      </c>
      <c r="T1236" s="14">
        <f t="shared" si="91"/>
        <v>41981.207638888889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0" t="s">
        <v>8327</v>
      </c>
      <c r="R1237" t="s">
        <v>8328</v>
      </c>
      <c r="S1237" s="14">
        <f t="shared" si="90"/>
        <v>40999.645925925928</v>
      </c>
      <c r="T1237" s="14">
        <f t="shared" si="91"/>
        <v>41029.645925925928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0" t="s">
        <v>8323</v>
      </c>
      <c r="R1238" t="s">
        <v>8326</v>
      </c>
      <c r="S1238" s="14">
        <f t="shared" si="90"/>
        <v>42208.84646990741</v>
      </c>
      <c r="T1238" s="14">
        <f t="shared" si="91"/>
        <v>42238.84646990741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0" t="s">
        <v>8327</v>
      </c>
      <c r="R1239" t="s">
        <v>8328</v>
      </c>
      <c r="S1239" s="14">
        <f t="shared" si="90"/>
        <v>40730.878912037035</v>
      </c>
      <c r="T1239" s="14">
        <f t="shared" si="91"/>
        <v>40760.878912037035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0" t="s">
        <v>8327</v>
      </c>
      <c r="R1240" t="s">
        <v>8331</v>
      </c>
      <c r="S1240" s="14">
        <f t="shared" si="90"/>
        <v>41962.100532407407</v>
      </c>
      <c r="T1240" s="14">
        <f t="shared" si="91"/>
        <v>41995.207638888889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0" t="s">
        <v>8323</v>
      </c>
      <c r="R1241" t="s">
        <v>8326</v>
      </c>
      <c r="S1241" s="14">
        <f t="shared" si="90"/>
        <v>42556.873020833329</v>
      </c>
      <c r="T1241" s="14">
        <f t="shared" si="91"/>
        <v>42616.873020833329</v>
      </c>
    </row>
    <row r="1242" spans="1:20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0" t="s">
        <v>8321</v>
      </c>
      <c r="R1242" t="s">
        <v>8325</v>
      </c>
      <c r="S1242" s="14">
        <f t="shared" si="90"/>
        <v>41939.810300925928</v>
      </c>
      <c r="T1242" s="14">
        <f t="shared" si="91"/>
        <v>41969.851967592593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0" t="s">
        <v>8327</v>
      </c>
      <c r="R1243" t="s">
        <v>8329</v>
      </c>
      <c r="S1243" s="14">
        <f t="shared" si="90"/>
        <v>40956.066087962965</v>
      </c>
      <c r="T1243" s="14">
        <f t="shared" si="91"/>
        <v>41013.73333333333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0" t="s">
        <v>8323</v>
      </c>
      <c r="R1244" t="s">
        <v>8326</v>
      </c>
      <c r="S1244" s="14">
        <f t="shared" si="90"/>
        <v>42420.019097222219</v>
      </c>
      <c r="T1244" s="14">
        <f t="shared" si="91"/>
        <v>42479.977430555555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0" t="s">
        <v>8323</v>
      </c>
      <c r="R1245" t="s">
        <v>8326</v>
      </c>
      <c r="S1245" s="14">
        <f t="shared" si="90"/>
        <v>41941.75203703704</v>
      </c>
      <c r="T1245" s="14">
        <f t="shared" si="91"/>
        <v>41964.708333333328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0" t="s">
        <v>8323</v>
      </c>
      <c r="R1246" t="s">
        <v>8326</v>
      </c>
      <c r="S1246" s="14">
        <f t="shared" si="90"/>
        <v>42311.711979166663</v>
      </c>
      <c r="T1246" s="14">
        <f t="shared" si="91"/>
        <v>42341.708333333328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0" t="s">
        <v>8323</v>
      </c>
      <c r="R1247" t="s">
        <v>8335</v>
      </c>
      <c r="S1247" s="14">
        <f t="shared" si="90"/>
        <v>42182.108252314814</v>
      </c>
      <c r="T1247" s="14">
        <f t="shared" si="91"/>
        <v>42242.108252314814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0" t="s">
        <v>8323</v>
      </c>
      <c r="R1248" t="s">
        <v>8326</v>
      </c>
      <c r="S1248" s="14">
        <f t="shared" si="90"/>
        <v>42465.491435185191</v>
      </c>
      <c r="T1248" s="14">
        <f t="shared" si="91"/>
        <v>42494.958333333328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0" t="s">
        <v>8323</v>
      </c>
      <c r="R1249" t="s">
        <v>8326</v>
      </c>
      <c r="S1249" s="14">
        <f t="shared" si="90"/>
        <v>42466.303715277783</v>
      </c>
      <c r="T1249" s="14">
        <f t="shared" si="91"/>
        <v>42496.303715277783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0" t="s">
        <v>8323</v>
      </c>
      <c r="R1250" t="s">
        <v>8324</v>
      </c>
      <c r="S1250" s="14">
        <f t="shared" si="90"/>
        <v>42570.110243055555</v>
      </c>
      <c r="T1250" s="14">
        <f t="shared" si="91"/>
        <v>42600.110243055555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0" t="s">
        <v>8321</v>
      </c>
      <c r="R1251" t="s">
        <v>8322</v>
      </c>
      <c r="S1251" s="14">
        <f t="shared" si="90"/>
        <v>41013.787569444445</v>
      </c>
      <c r="T1251" s="14">
        <f t="shared" si="91"/>
        <v>41045.791666666664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0" t="s">
        <v>8321</v>
      </c>
      <c r="R1252" t="s">
        <v>8332</v>
      </c>
      <c r="S1252" s="14">
        <f t="shared" si="90"/>
        <v>42563.932951388888</v>
      </c>
      <c r="T1252" s="14">
        <f t="shared" si="91"/>
        <v>42580.232638888891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0" t="s">
        <v>8308</v>
      </c>
      <c r="R1253" t="s">
        <v>8315</v>
      </c>
      <c r="S1253" s="14">
        <f t="shared" si="90"/>
        <v>41902.874432870369</v>
      </c>
      <c r="T1253" s="14">
        <f t="shared" si="91"/>
        <v>41932.874432870369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0" t="s">
        <v>8308</v>
      </c>
      <c r="R1254" t="s">
        <v>8309</v>
      </c>
      <c r="S1254" s="14">
        <f t="shared" si="90"/>
        <v>41844.771793981483</v>
      </c>
      <c r="T1254" s="14">
        <f t="shared" si="91"/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0" t="s">
        <v>8323</v>
      </c>
      <c r="R1255" t="s">
        <v>8326</v>
      </c>
      <c r="S1255" s="14">
        <f t="shared" si="90"/>
        <v>42064.652673611112</v>
      </c>
      <c r="T1255" s="14">
        <f t="shared" si="91"/>
        <v>42101.291666666672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0" t="s">
        <v>8308</v>
      </c>
      <c r="R1256" t="s">
        <v>8342</v>
      </c>
      <c r="S1256" s="14">
        <f t="shared" si="90"/>
        <v>42198.559479166666</v>
      </c>
      <c r="T1256" s="14">
        <f t="shared" si="91"/>
        <v>42231.556944444441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0" t="s">
        <v>8327</v>
      </c>
      <c r="R1257" t="s">
        <v>8331</v>
      </c>
      <c r="S1257" s="14">
        <f t="shared" si="90"/>
        <v>42160.735208333332</v>
      </c>
      <c r="T1257" s="14">
        <f t="shared" si="91"/>
        <v>42190.735208333332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0" t="s">
        <v>8311</v>
      </c>
      <c r="R1258" t="s">
        <v>8312</v>
      </c>
      <c r="S1258" s="14">
        <f t="shared" si="90"/>
        <v>41344.662858796299</v>
      </c>
      <c r="T1258" s="14">
        <f t="shared" si="91"/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0" t="s">
        <v>8323</v>
      </c>
      <c r="R1259" t="s">
        <v>8326</v>
      </c>
      <c r="S1259" s="14">
        <f t="shared" si="90"/>
        <v>42169.814340277779</v>
      </c>
      <c r="T1259" s="14">
        <f t="shared" si="91"/>
        <v>42199.814340277779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0" t="s">
        <v>8327</v>
      </c>
      <c r="R1260" t="s">
        <v>8331</v>
      </c>
      <c r="S1260" s="14">
        <f t="shared" si="90"/>
        <v>40987.977060185185</v>
      </c>
      <c r="T1260" s="14">
        <f t="shared" si="91"/>
        <v>41022.166666666664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0" t="s">
        <v>8321</v>
      </c>
      <c r="R1261" t="s">
        <v>8339</v>
      </c>
      <c r="S1261" s="14">
        <f t="shared" si="90"/>
        <v>41135.679791666669</v>
      </c>
      <c r="T1261" s="14">
        <f t="shared" si="91"/>
        <v>41180.679791666669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0" t="s">
        <v>8327</v>
      </c>
      <c r="R1262" t="s">
        <v>8338</v>
      </c>
      <c r="S1262" s="14">
        <f t="shared" si="90"/>
        <v>41682.0705787037</v>
      </c>
      <c r="T1262" s="14">
        <f t="shared" si="91"/>
        <v>41709.290972222225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0" t="s">
        <v>8308</v>
      </c>
      <c r="R1263" t="s">
        <v>8340</v>
      </c>
      <c r="S1263" s="14">
        <f t="shared" si="90"/>
        <v>42083.895532407405</v>
      </c>
      <c r="T1263" s="14">
        <f t="shared" si="91"/>
        <v>42128.895532407405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0" t="s">
        <v>8308</v>
      </c>
      <c r="R1264" t="s">
        <v>8309</v>
      </c>
      <c r="S1264" s="14">
        <f t="shared" si="90"/>
        <v>42026.370717592596</v>
      </c>
      <c r="T1264" s="14">
        <f t="shared" si="91"/>
        <v>42065.833333333328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0" t="s">
        <v>8323</v>
      </c>
      <c r="R1265" t="s">
        <v>8335</v>
      </c>
      <c r="S1265" s="14">
        <f t="shared" si="90"/>
        <v>41772.727893518517</v>
      </c>
      <c r="T1265" s="14">
        <f t="shared" si="91"/>
        <v>41802.727893518517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0" t="s">
        <v>8308</v>
      </c>
      <c r="R1266" t="s">
        <v>8318</v>
      </c>
      <c r="S1266" s="14">
        <f t="shared" si="90"/>
        <v>42270.875706018516</v>
      </c>
      <c r="T1266" s="14">
        <f t="shared" si="91"/>
        <v>42298.958333333328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0" t="s">
        <v>8323</v>
      </c>
      <c r="R1267" t="s">
        <v>8326</v>
      </c>
      <c r="S1267" s="14">
        <f t="shared" si="90"/>
        <v>42611.801412037035</v>
      </c>
      <c r="T1267" s="14">
        <f t="shared" si="91"/>
        <v>42627.791666666672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0" t="s">
        <v>8327</v>
      </c>
      <c r="R1268" t="s">
        <v>8341</v>
      </c>
      <c r="S1268" s="14">
        <f t="shared" si="90"/>
        <v>42217.834525462968</v>
      </c>
      <c r="T1268" s="14">
        <f t="shared" si="91"/>
        <v>42236.458333333328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0" t="s">
        <v>8327</v>
      </c>
      <c r="R1269" t="s">
        <v>8331</v>
      </c>
      <c r="S1269" s="14">
        <f t="shared" si="90"/>
        <v>41914.917858796296</v>
      </c>
      <c r="T1269" s="14">
        <f t="shared" si="91"/>
        <v>41944.917858796296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0" t="s">
        <v>8323</v>
      </c>
      <c r="R1270" t="s">
        <v>8326</v>
      </c>
      <c r="S1270" s="14">
        <f t="shared" si="90"/>
        <v>42452.876909722225</v>
      </c>
      <c r="T1270" s="14">
        <f t="shared" si="91"/>
        <v>42473.876909722225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0" t="s">
        <v>8327</v>
      </c>
      <c r="R1271" t="s">
        <v>8331</v>
      </c>
      <c r="S1271" s="14">
        <f t="shared" si="90"/>
        <v>41370.292303240742</v>
      </c>
      <c r="T1271" s="14">
        <f t="shared" si="91"/>
        <v>41400.292303240742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0" t="s">
        <v>8327</v>
      </c>
      <c r="R1272" t="s">
        <v>8328</v>
      </c>
      <c r="S1272" s="14">
        <f t="shared" si="90"/>
        <v>42160.708530092597</v>
      </c>
      <c r="T1272" s="14">
        <f t="shared" si="91"/>
        <v>42190.708530092597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0" t="s">
        <v>8323</v>
      </c>
      <c r="R1273" t="s">
        <v>8326</v>
      </c>
      <c r="S1273" s="14">
        <f t="shared" si="90"/>
        <v>42746.057106481487</v>
      </c>
      <c r="T1273" s="14">
        <f t="shared" si="91"/>
        <v>42791.057106481487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0" t="s">
        <v>8323</v>
      </c>
      <c r="R1274" t="s">
        <v>8326</v>
      </c>
      <c r="S1274" s="14">
        <f t="shared" si="90"/>
        <v>42188.467499999999</v>
      </c>
      <c r="T1274" s="14">
        <f t="shared" si="91"/>
        <v>42218.666666666672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0" t="s">
        <v>8327</v>
      </c>
      <c r="R1275" t="s">
        <v>8331</v>
      </c>
      <c r="S1275" s="14">
        <f t="shared" si="90"/>
        <v>42141.95711805555</v>
      </c>
      <c r="T1275" s="14">
        <f t="shared" si="91"/>
        <v>42177.208333333328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0" t="s">
        <v>8323</v>
      </c>
      <c r="R1276" t="s">
        <v>8324</v>
      </c>
      <c r="S1276" s="14">
        <f t="shared" si="90"/>
        <v>42163.29833333334</v>
      </c>
      <c r="T1276" s="14">
        <f t="shared" si="91"/>
        <v>42205.916666666672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0" t="s">
        <v>8308</v>
      </c>
      <c r="R1277" t="s">
        <v>8309</v>
      </c>
      <c r="S1277" s="14">
        <f t="shared" si="90"/>
        <v>41719.887928240743</v>
      </c>
      <c r="T1277" s="14">
        <f t="shared" si="91"/>
        <v>41764.887928240743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0" t="s">
        <v>8327</v>
      </c>
      <c r="R1278" t="s">
        <v>8328</v>
      </c>
      <c r="S1278" s="14">
        <f t="shared" si="90"/>
        <v>40939.02002314815</v>
      </c>
      <c r="T1278" s="14">
        <f t="shared" si="91"/>
        <v>40973.125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0" t="s">
        <v>8323</v>
      </c>
      <c r="R1279" t="s">
        <v>8326</v>
      </c>
      <c r="S1279" s="14">
        <f t="shared" si="90"/>
        <v>42430.839398148149</v>
      </c>
      <c r="T1279" s="14">
        <f t="shared" si="91"/>
        <v>42445.165972222225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0" t="s">
        <v>8327</v>
      </c>
      <c r="R1280" t="s">
        <v>8331</v>
      </c>
      <c r="S1280" s="14">
        <f t="shared" si="90"/>
        <v>42759.628599537042</v>
      </c>
      <c r="T1280" s="14">
        <f t="shared" si="91"/>
        <v>42795.083333333328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0" t="s">
        <v>8313</v>
      </c>
      <c r="R1281" t="s">
        <v>8314</v>
      </c>
      <c r="S1281" s="14">
        <f t="shared" si="90"/>
        <v>42515.439421296294</v>
      </c>
      <c r="T1281" s="14">
        <f t="shared" si="91"/>
        <v>42575.439421296294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0" t="s">
        <v>8327</v>
      </c>
      <c r="R1282" t="s">
        <v>8336</v>
      </c>
      <c r="S1282" s="14">
        <f t="shared" si="90"/>
        <v>42128.820231481484</v>
      </c>
      <c r="T1282" s="14">
        <f t="shared" si="91"/>
        <v>42159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0" t="s">
        <v>8327</v>
      </c>
      <c r="R1283" t="s">
        <v>8338</v>
      </c>
      <c r="S1283" s="14">
        <f t="shared" ref="S1283:S1346" si="94">(((J1283/60)/60)/24)+DATE(1970,1,1)</f>
        <v>40564.649456018517</v>
      </c>
      <c r="T1283" s="14">
        <f t="shared" ref="T1283:T1346" si="95">(((I1283/60)/60)/24)+DATE(1970,1,1)</f>
        <v>40596.125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0" t="s">
        <v>8327</v>
      </c>
      <c r="R1284" t="s">
        <v>8328</v>
      </c>
      <c r="S1284" s="14">
        <f t="shared" si="94"/>
        <v>40771.916701388887</v>
      </c>
      <c r="T1284" s="14">
        <f t="shared" si="95"/>
        <v>40801.916701388887</v>
      </c>
    </row>
    <row r="1285" spans="1:20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92"/>
        <v>60</v>
      </c>
      <c r="P1285">
        <f t="shared" si="93"/>
        <v>174</v>
      </c>
      <c r="Q1285" s="10" t="s">
        <v>8323</v>
      </c>
      <c r="R1285" t="s">
        <v>8335</v>
      </c>
      <c r="S1285" s="14">
        <f t="shared" si="94"/>
        <v>41968.938993055555</v>
      </c>
      <c r="T1285" s="14">
        <f t="shared" si="95"/>
        <v>41989.938993055555</v>
      </c>
    </row>
    <row r="1286" spans="1:20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92"/>
        <v>139</v>
      </c>
      <c r="P1286">
        <f t="shared" si="93"/>
        <v>62.33</v>
      </c>
      <c r="Q1286" s="10" t="s">
        <v>8323</v>
      </c>
      <c r="R1286" t="s">
        <v>8326</v>
      </c>
      <c r="S1286" s="14">
        <f t="shared" si="94"/>
        <v>41772.685393518521</v>
      </c>
      <c r="T1286" s="14">
        <f t="shared" si="95"/>
        <v>41806.290972222225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0" t="s">
        <v>8327</v>
      </c>
      <c r="R1287" t="s">
        <v>8331</v>
      </c>
      <c r="S1287" s="14">
        <f t="shared" si="94"/>
        <v>40465.655266203699</v>
      </c>
      <c r="T1287" s="14">
        <f t="shared" si="95"/>
        <v>40512.655266203699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0" t="s">
        <v>8327</v>
      </c>
      <c r="R1288" t="s">
        <v>8328</v>
      </c>
      <c r="S1288" s="14">
        <f t="shared" si="94"/>
        <v>40299.239953703705</v>
      </c>
      <c r="T1288" s="14">
        <f t="shared" si="95"/>
        <v>40330.207638888889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0" t="s">
        <v>8327</v>
      </c>
      <c r="R1289" t="s">
        <v>8331</v>
      </c>
      <c r="S1289" s="14">
        <f t="shared" si="94"/>
        <v>41628.833680555559</v>
      </c>
      <c r="T1289" s="14">
        <f t="shared" si="95"/>
        <v>41658.833680555559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0" t="s">
        <v>8323</v>
      </c>
      <c r="R1290" t="s">
        <v>8326</v>
      </c>
      <c r="S1290" s="14">
        <f t="shared" si="94"/>
        <v>41796.771597222221</v>
      </c>
      <c r="T1290" s="14">
        <f t="shared" si="95"/>
        <v>41826.771597222221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0" t="s">
        <v>8323</v>
      </c>
      <c r="R1291" t="s">
        <v>8326</v>
      </c>
      <c r="S1291" s="14">
        <f t="shared" si="94"/>
        <v>42685.974004629628</v>
      </c>
      <c r="T1291" s="14">
        <f t="shared" si="95"/>
        <v>42710.974004629628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0" t="s">
        <v>8327</v>
      </c>
      <c r="R1292" t="s">
        <v>8331</v>
      </c>
      <c r="S1292" s="14">
        <f t="shared" si="94"/>
        <v>41852.730219907404</v>
      </c>
      <c r="T1292" s="14">
        <f t="shared" si="95"/>
        <v>41882.730219907404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0" t="s">
        <v>8323</v>
      </c>
      <c r="R1293" t="s">
        <v>8326</v>
      </c>
      <c r="S1293" s="14">
        <f t="shared" si="94"/>
        <v>42155.696793981479</v>
      </c>
      <c r="T1293" s="14">
        <f t="shared" si="95"/>
        <v>42190.696793981479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0" t="s">
        <v>8313</v>
      </c>
      <c r="R1294" t="s">
        <v>8314</v>
      </c>
      <c r="S1294" s="14">
        <f t="shared" si="94"/>
        <v>41941.802384259259</v>
      </c>
      <c r="T1294" s="14">
        <f t="shared" si="95"/>
        <v>41974.125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0" t="s">
        <v>8319</v>
      </c>
      <c r="R1295" t="s">
        <v>8320</v>
      </c>
      <c r="S1295" s="14">
        <f t="shared" si="94"/>
        <v>42799.260428240741</v>
      </c>
      <c r="T1295" s="14">
        <f t="shared" si="95"/>
        <v>42829.21876157407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0" t="s">
        <v>8321</v>
      </c>
      <c r="R1296" t="s">
        <v>8322</v>
      </c>
      <c r="S1296" s="14">
        <f t="shared" si="94"/>
        <v>41032.071134259262</v>
      </c>
      <c r="T1296" s="14">
        <f t="shared" si="95"/>
        <v>41062.071134259262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0" t="s">
        <v>8327</v>
      </c>
      <c r="R1297" t="s">
        <v>8331</v>
      </c>
      <c r="S1297" s="14">
        <f t="shared" si="94"/>
        <v>42465.542905092589</v>
      </c>
      <c r="T1297" s="14">
        <f t="shared" si="95"/>
        <v>42495.542905092589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0" t="s">
        <v>8327</v>
      </c>
      <c r="R1298" t="s">
        <v>8331</v>
      </c>
      <c r="S1298" s="14">
        <f t="shared" si="94"/>
        <v>41451.062905092593</v>
      </c>
      <c r="T1298" s="14">
        <f t="shared" si="95"/>
        <v>41481.062905092593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0" t="s">
        <v>8313</v>
      </c>
      <c r="R1299" t="s">
        <v>8351</v>
      </c>
      <c r="S1299" s="14">
        <f t="shared" si="94"/>
        <v>42433.726168981477</v>
      </c>
      <c r="T1299" s="14">
        <f t="shared" si="95"/>
        <v>42463.68450231482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0" t="s">
        <v>8323</v>
      </c>
      <c r="R1300" t="s">
        <v>8326</v>
      </c>
      <c r="S1300" s="14">
        <f t="shared" si="94"/>
        <v>42044.184988425928</v>
      </c>
      <c r="T1300" s="14">
        <f t="shared" si="95"/>
        <v>42074.143321759257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0" t="s">
        <v>8327</v>
      </c>
      <c r="R1301" t="s">
        <v>8341</v>
      </c>
      <c r="S1301" s="14">
        <f t="shared" si="94"/>
        <v>41546.75105324074</v>
      </c>
      <c r="T1301" s="14">
        <f t="shared" si="95"/>
        <v>41565.165972222225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0" t="s">
        <v>8323</v>
      </c>
      <c r="R1302" t="s">
        <v>8326</v>
      </c>
      <c r="S1302" s="14">
        <f t="shared" si="94"/>
        <v>42102.743773148148</v>
      </c>
      <c r="T1302" s="14">
        <f t="shared" si="95"/>
        <v>42123.743773148148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0" t="s">
        <v>8323</v>
      </c>
      <c r="R1303" t="s">
        <v>8326</v>
      </c>
      <c r="S1303" s="14">
        <f t="shared" si="94"/>
        <v>42186.855879629627</v>
      </c>
      <c r="T1303" s="14">
        <f t="shared" si="95"/>
        <v>42216.855879629627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0" t="s">
        <v>8319</v>
      </c>
      <c r="R1304" t="s">
        <v>8320</v>
      </c>
      <c r="S1304" s="14">
        <f t="shared" si="94"/>
        <v>41918.670115740737</v>
      </c>
      <c r="T1304" s="14">
        <f t="shared" si="95"/>
        <v>41948.731944444444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0" t="s">
        <v>8323</v>
      </c>
      <c r="R1305" t="s">
        <v>8326</v>
      </c>
      <c r="S1305" s="14">
        <f t="shared" si="94"/>
        <v>41846.667326388888</v>
      </c>
      <c r="T1305" s="14">
        <f t="shared" si="95"/>
        <v>41867.667326388888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0" t="s">
        <v>8327</v>
      </c>
      <c r="R1306" t="s">
        <v>8331</v>
      </c>
      <c r="S1306" s="14">
        <f t="shared" si="94"/>
        <v>42568.759374999994</v>
      </c>
      <c r="T1306" s="14">
        <f t="shared" si="95"/>
        <v>42583.759374999994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0" t="s">
        <v>8323</v>
      </c>
      <c r="R1307" t="s">
        <v>8326</v>
      </c>
      <c r="S1307" s="14">
        <f t="shared" si="94"/>
        <v>41766.617291666669</v>
      </c>
      <c r="T1307" s="14">
        <f t="shared" si="95"/>
        <v>41793.290972222225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0" t="s">
        <v>8327</v>
      </c>
      <c r="R1308" t="s">
        <v>8331</v>
      </c>
      <c r="S1308" s="14">
        <f t="shared" si="94"/>
        <v>40750.340902777774</v>
      </c>
      <c r="T1308" s="14">
        <f t="shared" si="95"/>
        <v>40810.340902777774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0" t="s">
        <v>8323</v>
      </c>
      <c r="R1309" t="s">
        <v>8335</v>
      </c>
      <c r="S1309" s="14">
        <f t="shared" si="94"/>
        <v>42004.703865740739</v>
      </c>
      <c r="T1309" s="14">
        <f t="shared" si="95"/>
        <v>42034.703865740739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0" t="s">
        <v>8323</v>
      </c>
      <c r="R1310" t="s">
        <v>8326</v>
      </c>
      <c r="S1310" s="14">
        <f t="shared" si="94"/>
        <v>41884.056747685187</v>
      </c>
      <c r="T1310" s="14">
        <f t="shared" si="95"/>
        <v>41903.083333333336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0" t="s">
        <v>8321</v>
      </c>
      <c r="R1311" t="s">
        <v>8332</v>
      </c>
      <c r="S1311" s="14">
        <f t="shared" si="94"/>
        <v>41842.292997685188</v>
      </c>
      <c r="T1311" s="14">
        <f t="shared" si="95"/>
        <v>41872.292997685188</v>
      </c>
    </row>
    <row r="1312" spans="1:20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92"/>
        <v>119</v>
      </c>
      <c r="P1312">
        <f t="shared" si="93"/>
        <v>176.09</v>
      </c>
      <c r="Q1312" s="10" t="s">
        <v>8323</v>
      </c>
      <c r="R1312" t="s">
        <v>8326</v>
      </c>
      <c r="S1312" s="14">
        <f t="shared" si="94"/>
        <v>41964.716319444444</v>
      </c>
      <c r="T1312" s="14">
        <f t="shared" si="95"/>
        <v>41994.716319444444</v>
      </c>
    </row>
    <row r="1313" spans="1:20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92"/>
        <v>135</v>
      </c>
      <c r="P1313">
        <f t="shared" si="93"/>
        <v>168.75</v>
      </c>
      <c r="Q1313" s="10" t="s">
        <v>8323</v>
      </c>
      <c r="R1313" t="s">
        <v>8326</v>
      </c>
      <c r="S1313" s="14">
        <f t="shared" si="94"/>
        <v>42483.675208333334</v>
      </c>
      <c r="T1313" s="14">
        <f t="shared" si="95"/>
        <v>42522.789583333331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0" t="s">
        <v>8313</v>
      </c>
      <c r="R1314" t="s">
        <v>8314</v>
      </c>
      <c r="S1314" s="14">
        <f t="shared" si="94"/>
        <v>42606.347233796296</v>
      </c>
      <c r="T1314" s="14">
        <f t="shared" si="95"/>
        <v>42666.347233796296</v>
      </c>
    </row>
    <row r="1315" spans="1:20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92"/>
        <v>101</v>
      </c>
      <c r="P1315">
        <f t="shared" si="93"/>
        <v>98.54</v>
      </c>
      <c r="Q1315" s="10" t="s">
        <v>8323</v>
      </c>
      <c r="R1315" t="s">
        <v>8326</v>
      </c>
      <c r="S1315" s="14">
        <f t="shared" si="94"/>
        <v>41829.788252314815</v>
      </c>
      <c r="T1315" s="14">
        <f t="shared" si="95"/>
        <v>41839.208333333336</v>
      </c>
    </row>
    <row r="1316" spans="1:20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92"/>
        <v>115</v>
      </c>
      <c r="P1316">
        <f t="shared" si="93"/>
        <v>85.96</v>
      </c>
      <c r="Q1316" s="10" t="s">
        <v>8321</v>
      </c>
      <c r="R1316" t="s">
        <v>8343</v>
      </c>
      <c r="S1316" s="14">
        <f t="shared" si="94"/>
        <v>41357.209166666667</v>
      </c>
      <c r="T1316" s="14">
        <f t="shared" si="95"/>
        <v>41387.209166666667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0" t="s">
        <v>8327</v>
      </c>
      <c r="R1317" t="s">
        <v>8331</v>
      </c>
      <c r="S1317" s="14">
        <f t="shared" si="94"/>
        <v>41774.737060185187</v>
      </c>
      <c r="T1317" s="14">
        <f t="shared" si="95"/>
        <v>41807.737060185187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0" t="s">
        <v>8323</v>
      </c>
      <c r="R1318" t="s">
        <v>8326</v>
      </c>
      <c r="S1318" s="14">
        <f t="shared" si="94"/>
        <v>41752.83457175926</v>
      </c>
      <c r="T1318" s="14">
        <f t="shared" si="95"/>
        <v>41782.83457175926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0" t="s">
        <v>8323</v>
      </c>
      <c r="R1319" t="s">
        <v>8326</v>
      </c>
      <c r="S1319" s="14">
        <f t="shared" si="94"/>
        <v>42102.866307870368</v>
      </c>
      <c r="T1319" s="14">
        <f t="shared" si="95"/>
        <v>42133.866307870368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0" t="s">
        <v>8327</v>
      </c>
      <c r="R1320" t="s">
        <v>8328</v>
      </c>
      <c r="S1320" s="14">
        <f t="shared" si="94"/>
        <v>40860.67050925926</v>
      </c>
      <c r="T1320" s="14">
        <f t="shared" si="95"/>
        <v>40891.207638888889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0" t="s">
        <v>8327</v>
      </c>
      <c r="R1321" t="s">
        <v>8338</v>
      </c>
      <c r="S1321" s="14">
        <f t="shared" si="94"/>
        <v>41331.253159722226</v>
      </c>
      <c r="T1321" s="14">
        <f t="shared" si="95"/>
        <v>41361.211493055554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0" t="s">
        <v>8327</v>
      </c>
      <c r="R1322" t="s">
        <v>8331</v>
      </c>
      <c r="S1322" s="14">
        <f t="shared" si="94"/>
        <v>41882.590127314819</v>
      </c>
      <c r="T1322" s="14">
        <f t="shared" si="95"/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0" t="s">
        <v>8323</v>
      </c>
      <c r="R1323" t="s">
        <v>8326</v>
      </c>
      <c r="S1323" s="14">
        <f t="shared" si="94"/>
        <v>42561.154664351852</v>
      </c>
      <c r="T1323" s="14">
        <f t="shared" si="95"/>
        <v>42592.166666666672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0" t="s">
        <v>8323</v>
      </c>
      <c r="R1324" t="s">
        <v>8326</v>
      </c>
      <c r="S1324" s="14">
        <f t="shared" si="94"/>
        <v>42734.789444444439</v>
      </c>
      <c r="T1324" s="14">
        <f t="shared" si="95"/>
        <v>42767.979861111111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0" t="s">
        <v>8327</v>
      </c>
      <c r="R1325" t="s">
        <v>8328</v>
      </c>
      <c r="S1325" s="14">
        <f t="shared" si="94"/>
        <v>41004.156886574077</v>
      </c>
      <c r="T1325" s="14">
        <f t="shared" si="95"/>
        <v>41045.207638888889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0" t="s">
        <v>8323</v>
      </c>
      <c r="R1326" t="s">
        <v>8326</v>
      </c>
      <c r="S1326" s="14">
        <f t="shared" si="94"/>
        <v>41995.870486111111</v>
      </c>
      <c r="T1326" s="14">
        <f t="shared" si="95"/>
        <v>42015.870486111111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0" t="s">
        <v>8323</v>
      </c>
      <c r="R1327" t="s">
        <v>8326</v>
      </c>
      <c r="S1327" s="14">
        <f t="shared" si="94"/>
        <v>42538.73583333334</v>
      </c>
      <c r="T1327" s="14">
        <f t="shared" si="95"/>
        <v>42583.290972222225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0" t="s">
        <v>8323</v>
      </c>
      <c r="R1328" t="s">
        <v>8326</v>
      </c>
      <c r="S1328" s="14">
        <f t="shared" si="94"/>
        <v>42447.894432870366</v>
      </c>
      <c r="T1328" s="14">
        <f t="shared" si="95"/>
        <v>42507.894432870366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0" t="s">
        <v>8321</v>
      </c>
      <c r="R1329" t="s">
        <v>8343</v>
      </c>
      <c r="S1329" s="14">
        <f t="shared" si="94"/>
        <v>40795.820150462961</v>
      </c>
      <c r="T1329" s="14">
        <f t="shared" si="95"/>
        <v>40825.820150462961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0" t="s">
        <v>8323</v>
      </c>
      <c r="R1330" t="s">
        <v>8326</v>
      </c>
      <c r="S1330" s="14">
        <f t="shared" si="94"/>
        <v>42268.009224537032</v>
      </c>
      <c r="T1330" s="14">
        <f t="shared" si="95"/>
        <v>42303.009224537032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0" t="s">
        <v>8323</v>
      </c>
      <c r="R1331" t="s">
        <v>8326</v>
      </c>
      <c r="S1331" s="14">
        <f t="shared" si="94"/>
        <v>42676.065150462964</v>
      </c>
      <c r="T1331" s="14">
        <f t="shared" si="95"/>
        <v>42721.290972222225</v>
      </c>
    </row>
    <row r="1332" spans="1:20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92"/>
        <v>100</v>
      </c>
      <c r="P1332">
        <f t="shared" si="93"/>
        <v>307.69</v>
      </c>
      <c r="Q1332" s="10" t="s">
        <v>8323</v>
      </c>
      <c r="R1332" t="s">
        <v>8326</v>
      </c>
      <c r="S1332" s="14">
        <f t="shared" si="94"/>
        <v>41794.817523148151</v>
      </c>
      <c r="T1332" s="14">
        <f t="shared" si="95"/>
        <v>41824.458333333336</v>
      </c>
    </row>
    <row r="1333" spans="1:20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92"/>
        <v>107</v>
      </c>
      <c r="P1333">
        <f t="shared" si="93"/>
        <v>74.069999999999993</v>
      </c>
      <c r="Q1333" s="10" t="s">
        <v>8323</v>
      </c>
      <c r="R1333" t="s">
        <v>8324</v>
      </c>
      <c r="S1333" s="14">
        <f t="shared" si="94"/>
        <v>42139.014525462961</v>
      </c>
      <c r="T1333" s="14">
        <f t="shared" si="95"/>
        <v>42169.014525462961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0" t="s">
        <v>8313</v>
      </c>
      <c r="R1334" t="s">
        <v>8314</v>
      </c>
      <c r="S1334" s="14">
        <f t="shared" si="94"/>
        <v>42585.691898148143</v>
      </c>
      <c r="T1334" s="14">
        <f t="shared" si="95"/>
        <v>42615.691898148143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0" t="s">
        <v>8321</v>
      </c>
      <c r="R1335" t="s">
        <v>8322</v>
      </c>
      <c r="S1335" s="14">
        <f t="shared" si="94"/>
        <v>40213.323599537034</v>
      </c>
      <c r="T1335" s="14">
        <f t="shared" si="95"/>
        <v>40253.29583333333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0" t="s">
        <v>8321</v>
      </c>
      <c r="R1336" t="s">
        <v>8343</v>
      </c>
      <c r="S1336" s="14">
        <f t="shared" si="94"/>
        <v>40595.497164351851</v>
      </c>
      <c r="T1336" s="14">
        <f t="shared" si="95"/>
        <v>40641.455497685187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0" t="s">
        <v>8311</v>
      </c>
      <c r="R1337" t="s">
        <v>8333</v>
      </c>
      <c r="S1337" s="14">
        <f t="shared" si="94"/>
        <v>41367.572280092594</v>
      </c>
      <c r="T1337" s="14">
        <f t="shared" si="95"/>
        <v>41397.572280092594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0" t="s">
        <v>8327</v>
      </c>
      <c r="R1338" t="s">
        <v>8328</v>
      </c>
      <c r="S1338" s="14">
        <f t="shared" si="94"/>
        <v>42173.746342592596</v>
      </c>
      <c r="T1338" s="14">
        <f t="shared" si="95"/>
        <v>42187.152777777781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0" t="s">
        <v>8327</v>
      </c>
      <c r="R1339" t="s">
        <v>8331</v>
      </c>
      <c r="S1339" s="14">
        <f t="shared" si="94"/>
        <v>40778.770011574074</v>
      </c>
      <c r="T1339" s="14">
        <f t="shared" si="95"/>
        <v>40808.770011574074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0" t="s">
        <v>8323</v>
      </c>
      <c r="R1340" t="s">
        <v>8324</v>
      </c>
      <c r="S1340" s="14">
        <f t="shared" si="94"/>
        <v>41780.745254629634</v>
      </c>
      <c r="T1340" s="14">
        <f t="shared" si="95"/>
        <v>41810.917361111111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0" t="s">
        <v>8327</v>
      </c>
      <c r="R1341" t="s">
        <v>8328</v>
      </c>
      <c r="S1341" s="14">
        <f t="shared" si="94"/>
        <v>41605.868449074071</v>
      </c>
      <c r="T1341" s="14">
        <f t="shared" si="95"/>
        <v>41639.291666666664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0" t="s">
        <v>8327</v>
      </c>
      <c r="R1342" t="s">
        <v>8331</v>
      </c>
      <c r="S1342" s="14">
        <f t="shared" si="94"/>
        <v>42719.90834490741</v>
      </c>
      <c r="T1342" s="14">
        <f t="shared" si="95"/>
        <v>42749.90834490741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0" t="s">
        <v>8327</v>
      </c>
      <c r="R1343" t="s">
        <v>8341</v>
      </c>
      <c r="S1343" s="14">
        <f t="shared" si="94"/>
        <v>41524.858553240738</v>
      </c>
      <c r="T1343" s="14">
        <f t="shared" si="95"/>
        <v>41552.208333333336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0" t="s">
        <v>8323</v>
      </c>
      <c r="R1344" t="s">
        <v>8326</v>
      </c>
      <c r="S1344" s="14">
        <f t="shared" si="94"/>
        <v>42566.604826388888</v>
      </c>
      <c r="T1344" s="14">
        <f t="shared" si="95"/>
        <v>42596.604826388888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0" t="s">
        <v>8327</v>
      </c>
      <c r="R1345" t="s">
        <v>8341</v>
      </c>
      <c r="S1345" s="14">
        <f t="shared" si="94"/>
        <v>42027.13817129629</v>
      </c>
      <c r="T1345" s="14">
        <f t="shared" si="95"/>
        <v>42062.020833333328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>
        <f t="shared" si="93"/>
        <v>105.54</v>
      </c>
      <c r="Q1346" s="10" t="s">
        <v>8323</v>
      </c>
      <c r="R1346" t="s">
        <v>8326</v>
      </c>
      <c r="S1346" s="14">
        <f t="shared" si="94"/>
        <v>42469.68414351852</v>
      </c>
      <c r="T1346" s="14">
        <f t="shared" si="95"/>
        <v>42499.166666666672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>
        <f t="shared" ref="P1347:P1410" si="97">IFERROR(ROUND(E1347/L1347,2),0)</f>
        <v>100.06</v>
      </c>
      <c r="Q1347" s="10" t="s">
        <v>8323</v>
      </c>
      <c r="R1347" t="s">
        <v>8326</v>
      </c>
      <c r="S1347" s="14">
        <f t="shared" ref="S1347:S1410" si="98">(((J1347/60)/60)/24)+DATE(1970,1,1)</f>
        <v>42179.344988425932</v>
      </c>
      <c r="T1347" s="14">
        <f t="shared" ref="T1347:T1410" si="99">(((I1347/60)/60)/24)+DATE(1970,1,1)</f>
        <v>42219.75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0" t="s">
        <v>8323</v>
      </c>
      <c r="R1348" t="s">
        <v>8326</v>
      </c>
      <c r="S1348" s="14">
        <f t="shared" si="98"/>
        <v>41853.240208333329</v>
      </c>
      <c r="T1348" s="14">
        <f t="shared" si="99"/>
        <v>41876.207638888889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0" t="s">
        <v>8323</v>
      </c>
      <c r="R1349" t="s">
        <v>8326</v>
      </c>
      <c r="S1349" s="14">
        <f t="shared" si="98"/>
        <v>42633.116851851853</v>
      </c>
      <c r="T1349" s="14">
        <f t="shared" si="99"/>
        <v>42663.116851851853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0" t="s">
        <v>8323</v>
      </c>
      <c r="R1350" t="s">
        <v>8326</v>
      </c>
      <c r="S1350" s="14">
        <f t="shared" si="98"/>
        <v>41747.86986111111</v>
      </c>
      <c r="T1350" s="14">
        <f t="shared" si="99"/>
        <v>41779.290972222225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0" t="s">
        <v>8313</v>
      </c>
      <c r="R1351" t="s">
        <v>8314</v>
      </c>
      <c r="S1351" s="14">
        <f t="shared" si="98"/>
        <v>42780.600532407407</v>
      </c>
      <c r="T1351" s="14">
        <f t="shared" si="99"/>
        <v>42808.558865740735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0" t="s">
        <v>8321</v>
      </c>
      <c r="R1352" t="s">
        <v>8322</v>
      </c>
      <c r="S1352" s="14">
        <f t="shared" si="98"/>
        <v>41304.833194444444</v>
      </c>
      <c r="T1352" s="14">
        <f t="shared" si="99"/>
        <v>41334.833194444444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0" t="s">
        <v>8327</v>
      </c>
      <c r="R1353" t="s">
        <v>8338</v>
      </c>
      <c r="S1353" s="14">
        <f t="shared" si="98"/>
        <v>41737.684664351851</v>
      </c>
      <c r="T1353" s="14">
        <f t="shared" si="99"/>
        <v>41782.684664351851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0" t="s">
        <v>8323</v>
      </c>
      <c r="R1354" t="s">
        <v>8326</v>
      </c>
      <c r="S1354" s="14">
        <f t="shared" si="98"/>
        <v>42492.717233796298</v>
      </c>
      <c r="T1354" s="14">
        <f t="shared" si="99"/>
        <v>42522.717233796298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0" t="s">
        <v>8323</v>
      </c>
      <c r="R1355" t="s">
        <v>8326</v>
      </c>
      <c r="S1355" s="14">
        <f t="shared" si="98"/>
        <v>42086.614942129629</v>
      </c>
      <c r="T1355" s="14">
        <f t="shared" si="99"/>
        <v>42117.290972222225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0" t="s">
        <v>8323</v>
      </c>
      <c r="R1356" t="s">
        <v>8335</v>
      </c>
      <c r="S1356" s="14">
        <f t="shared" si="98"/>
        <v>41954.850868055553</v>
      </c>
      <c r="T1356" s="14">
        <f t="shared" si="99"/>
        <v>41974.850868055553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0" t="s">
        <v>8327</v>
      </c>
      <c r="R1357" t="s">
        <v>8331</v>
      </c>
      <c r="S1357" s="14">
        <f t="shared" si="98"/>
        <v>41767.656863425924</v>
      </c>
      <c r="T1357" s="14">
        <f t="shared" si="99"/>
        <v>41803.290972222225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0" t="s">
        <v>8308</v>
      </c>
      <c r="R1358" t="s">
        <v>8309</v>
      </c>
      <c r="S1358" s="14">
        <f t="shared" si="98"/>
        <v>40215.919050925928</v>
      </c>
      <c r="T1358" s="14">
        <f t="shared" si="99"/>
        <v>40252.913194444445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0" t="s">
        <v>8308</v>
      </c>
      <c r="R1359" t="s">
        <v>8342</v>
      </c>
      <c r="S1359" s="14">
        <f t="shared" si="98"/>
        <v>42173.275740740741</v>
      </c>
      <c r="T1359" s="14">
        <f t="shared" si="99"/>
        <v>42217.745138888888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0" t="s">
        <v>8327</v>
      </c>
      <c r="R1360" t="s">
        <v>8341</v>
      </c>
      <c r="S1360" s="14">
        <f t="shared" si="98"/>
        <v>40961.252141203702</v>
      </c>
      <c r="T1360" s="14">
        <f t="shared" si="99"/>
        <v>40989.866666666669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0" t="s">
        <v>8323</v>
      </c>
      <c r="R1361" t="s">
        <v>8326</v>
      </c>
      <c r="S1361" s="14">
        <f t="shared" si="98"/>
        <v>41013.936562499999</v>
      </c>
      <c r="T1361" s="14">
        <f t="shared" si="99"/>
        <v>41061.165972222225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0" t="s">
        <v>8323</v>
      </c>
      <c r="R1362" t="s">
        <v>8326</v>
      </c>
      <c r="S1362" s="14">
        <f t="shared" si="98"/>
        <v>42490.133877314816</v>
      </c>
      <c r="T1362" s="14">
        <f t="shared" si="99"/>
        <v>42527.083333333328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0" t="s">
        <v>8327</v>
      </c>
      <c r="R1363" t="s">
        <v>8331</v>
      </c>
      <c r="S1363" s="14">
        <f t="shared" si="98"/>
        <v>41666.842824074076</v>
      </c>
      <c r="T1363" s="14">
        <f t="shared" si="99"/>
        <v>41696.842824074076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0" t="s">
        <v>8323</v>
      </c>
      <c r="R1364" t="s">
        <v>8335</v>
      </c>
      <c r="S1364" s="14">
        <f t="shared" si="98"/>
        <v>42044.765960648147</v>
      </c>
      <c r="T1364" s="14">
        <f t="shared" si="99"/>
        <v>42058.765960648147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0" t="s">
        <v>8327</v>
      </c>
      <c r="R1365" t="s">
        <v>8341</v>
      </c>
      <c r="S1365" s="14">
        <f t="shared" si="98"/>
        <v>41483.449282407404</v>
      </c>
      <c r="T1365" s="14">
        <f t="shared" si="99"/>
        <v>41543.449282407404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0" t="s">
        <v>8327</v>
      </c>
      <c r="R1366" t="s">
        <v>8328</v>
      </c>
      <c r="S1366" s="14">
        <f t="shared" si="98"/>
        <v>40948.16815972222</v>
      </c>
      <c r="T1366" s="14">
        <f t="shared" si="99"/>
        <v>40978.16815972222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0" t="s">
        <v>8321</v>
      </c>
      <c r="R1367" t="s">
        <v>8322</v>
      </c>
      <c r="S1367" s="14">
        <f t="shared" si="98"/>
        <v>41894.879606481481</v>
      </c>
      <c r="T1367" s="14">
        <f t="shared" si="99"/>
        <v>41913.165972222225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0" t="s">
        <v>8323</v>
      </c>
      <c r="R1368" t="s">
        <v>8326</v>
      </c>
      <c r="S1368" s="14">
        <f t="shared" si="98"/>
        <v>42584.846828703703</v>
      </c>
      <c r="T1368" s="14">
        <f t="shared" si="99"/>
        <v>42624.846828703703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0" t="s">
        <v>8323</v>
      </c>
      <c r="R1369" t="s">
        <v>8326</v>
      </c>
      <c r="S1369" s="14">
        <f t="shared" si="98"/>
        <v>42275.731666666667</v>
      </c>
      <c r="T1369" s="14">
        <f t="shared" si="99"/>
        <v>42305.731666666667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0" t="s">
        <v>8323</v>
      </c>
      <c r="R1370" t="s">
        <v>8326</v>
      </c>
      <c r="S1370" s="14">
        <f t="shared" si="98"/>
        <v>42585.523842592593</v>
      </c>
      <c r="T1370" s="14">
        <f t="shared" si="99"/>
        <v>42599.165972222225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0" t="s">
        <v>8321</v>
      </c>
      <c r="R1371" t="s">
        <v>8332</v>
      </c>
      <c r="S1371" s="14">
        <f t="shared" si="98"/>
        <v>41812.67324074074</v>
      </c>
      <c r="T1371" s="14">
        <f t="shared" si="99"/>
        <v>41842.67324074074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0" t="s">
        <v>8321</v>
      </c>
      <c r="R1372" t="s">
        <v>8343</v>
      </c>
      <c r="S1372" s="14">
        <f t="shared" si="98"/>
        <v>41365.613078703704</v>
      </c>
      <c r="T1372" s="14">
        <f t="shared" si="99"/>
        <v>41425.613078703704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0" t="s">
        <v>8323</v>
      </c>
      <c r="R1373" t="s">
        <v>8326</v>
      </c>
      <c r="S1373" s="14">
        <f t="shared" si="98"/>
        <v>41903.882951388885</v>
      </c>
      <c r="T1373" s="14">
        <f t="shared" si="99"/>
        <v>41933.882951388885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0" t="s">
        <v>8327</v>
      </c>
      <c r="R1374" t="s">
        <v>8341</v>
      </c>
      <c r="S1374" s="14">
        <f t="shared" si="98"/>
        <v>42125.078275462962</v>
      </c>
      <c r="T1374" s="14">
        <f t="shared" si="99"/>
        <v>42156.165972222225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0" t="s">
        <v>8327</v>
      </c>
      <c r="R1375" t="s">
        <v>8336</v>
      </c>
      <c r="S1375" s="14">
        <f t="shared" si="98"/>
        <v>42656.805497685185</v>
      </c>
      <c r="T1375" s="14">
        <f t="shared" si="99"/>
        <v>42667.875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0" t="s">
        <v>8323</v>
      </c>
      <c r="R1376" t="s">
        <v>8326</v>
      </c>
      <c r="S1376" s="14">
        <f t="shared" si="98"/>
        <v>42157.591064814813</v>
      </c>
      <c r="T1376" s="14">
        <f t="shared" si="99"/>
        <v>42179.083333333328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0" t="s">
        <v>8323</v>
      </c>
      <c r="R1377" t="s">
        <v>8326</v>
      </c>
      <c r="S1377" s="14">
        <f t="shared" si="98"/>
        <v>42148.676851851851</v>
      </c>
      <c r="T1377" s="14">
        <f t="shared" si="99"/>
        <v>42170.676851851851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0" t="s">
        <v>8323</v>
      </c>
      <c r="R1378" t="s">
        <v>8326</v>
      </c>
      <c r="S1378" s="14">
        <f t="shared" si="98"/>
        <v>42341.180636574078</v>
      </c>
      <c r="T1378" s="14">
        <f t="shared" si="99"/>
        <v>42373.180636574078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0" t="s">
        <v>8323</v>
      </c>
      <c r="R1379" t="s">
        <v>8326</v>
      </c>
      <c r="S1379" s="14">
        <f t="shared" si="98"/>
        <v>42302.701516203699</v>
      </c>
      <c r="T1379" s="14">
        <f t="shared" si="99"/>
        <v>42337.958333333328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0" t="s">
        <v>8327</v>
      </c>
      <c r="R1380" t="s">
        <v>8331</v>
      </c>
      <c r="S1380" s="14">
        <f t="shared" si="98"/>
        <v>41059.185682870368</v>
      </c>
      <c r="T1380" s="14">
        <f t="shared" si="99"/>
        <v>41089.185682870368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0" t="s">
        <v>8321</v>
      </c>
      <c r="R1381" t="s">
        <v>8322</v>
      </c>
      <c r="S1381" s="14">
        <f t="shared" si="98"/>
        <v>42438.827789351853</v>
      </c>
      <c r="T1381" s="14">
        <f t="shared" si="99"/>
        <v>42468.786122685182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0" t="s">
        <v>8323</v>
      </c>
      <c r="R1382" t="s">
        <v>8326</v>
      </c>
      <c r="S1382" s="14">
        <f t="shared" si="98"/>
        <v>42087.768055555556</v>
      </c>
      <c r="T1382" s="14">
        <f t="shared" si="99"/>
        <v>42111.666666666672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0" t="s">
        <v>8321</v>
      </c>
      <c r="R1383" t="s">
        <v>8343</v>
      </c>
      <c r="S1383" s="14">
        <f t="shared" si="98"/>
        <v>41786.65892361111</v>
      </c>
      <c r="T1383" s="14">
        <f t="shared" si="99"/>
        <v>41812.65892361111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0" t="s">
        <v>8321</v>
      </c>
      <c r="R1384" t="s">
        <v>8343</v>
      </c>
      <c r="S1384" s="14">
        <f t="shared" si="98"/>
        <v>40619.402361111112</v>
      </c>
      <c r="T1384" s="14">
        <f t="shared" si="99"/>
        <v>40680.402361111112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0" t="s">
        <v>8311</v>
      </c>
      <c r="R1385" t="s">
        <v>8352</v>
      </c>
      <c r="S1385" s="14">
        <f t="shared" si="98"/>
        <v>42250.685706018514</v>
      </c>
      <c r="T1385" s="14">
        <f t="shared" si="99"/>
        <v>42288.208333333328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0" t="s">
        <v>8323</v>
      </c>
      <c r="R1386" t="s">
        <v>8326</v>
      </c>
      <c r="S1386" s="14">
        <f t="shared" si="98"/>
        <v>42036.995590277773</v>
      </c>
      <c r="T1386" s="14">
        <f t="shared" si="99"/>
        <v>42094.536111111112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0" t="s">
        <v>8327</v>
      </c>
      <c r="R1387" t="s">
        <v>8331</v>
      </c>
      <c r="S1387" s="14">
        <f t="shared" si="98"/>
        <v>41157.947337962964</v>
      </c>
      <c r="T1387" s="14">
        <f t="shared" si="99"/>
        <v>41187.947337962964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0" t="s">
        <v>8323</v>
      </c>
      <c r="R1388" t="s">
        <v>8326</v>
      </c>
      <c r="S1388" s="14">
        <f t="shared" si="98"/>
        <v>42693.742604166662</v>
      </c>
      <c r="T1388" s="14">
        <f t="shared" si="99"/>
        <v>42718.742604166662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0" t="s">
        <v>8308</v>
      </c>
      <c r="R1389" t="s">
        <v>8310</v>
      </c>
      <c r="S1389" s="14">
        <f t="shared" si="98"/>
        <v>42422.254328703704</v>
      </c>
      <c r="T1389" s="14">
        <f t="shared" si="99"/>
        <v>42482.21266203704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0" t="s">
        <v>8311</v>
      </c>
      <c r="R1390" t="s">
        <v>8333</v>
      </c>
      <c r="S1390" s="14">
        <f t="shared" si="98"/>
        <v>40713.630497685182</v>
      </c>
      <c r="T1390" s="14">
        <f t="shared" si="99"/>
        <v>40759.630497685182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0" t="s">
        <v>8308</v>
      </c>
      <c r="R1391" t="s">
        <v>8310</v>
      </c>
      <c r="S1391" s="14">
        <f t="shared" si="98"/>
        <v>42711.750613425931</v>
      </c>
      <c r="T1391" s="14">
        <f t="shared" si="99"/>
        <v>42771.750613425931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0" t="s">
        <v>8323</v>
      </c>
      <c r="R1392" t="s">
        <v>8326</v>
      </c>
      <c r="S1392" s="14">
        <f t="shared" si="98"/>
        <v>42147.826840277776</v>
      </c>
      <c r="T1392" s="14">
        <f t="shared" si="99"/>
        <v>42176.934027777781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0" t="s">
        <v>8327</v>
      </c>
      <c r="R1393" t="s">
        <v>8329</v>
      </c>
      <c r="S1393" s="14">
        <f t="shared" si="98"/>
        <v>41452.060601851852</v>
      </c>
      <c r="T1393" s="14">
        <f t="shared" si="99"/>
        <v>41482.060601851852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0" t="s">
        <v>8323</v>
      </c>
      <c r="R1394" t="s">
        <v>8326</v>
      </c>
      <c r="S1394" s="14">
        <f t="shared" si="98"/>
        <v>40478.263923611114</v>
      </c>
      <c r="T1394" s="14">
        <f t="shared" si="99"/>
        <v>40568.166666666664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0" t="s">
        <v>8323</v>
      </c>
      <c r="R1395" t="s">
        <v>8335</v>
      </c>
      <c r="S1395" s="14">
        <f t="shared" si="98"/>
        <v>42553.583425925928</v>
      </c>
      <c r="T1395" s="14">
        <f t="shared" si="99"/>
        <v>42611.708333333328</v>
      </c>
    </row>
    <row r="1396" spans="1:20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96"/>
        <v>71</v>
      </c>
      <c r="P1396">
        <f t="shared" si="97"/>
        <v>106.97</v>
      </c>
      <c r="Q1396" s="10" t="s">
        <v>8323</v>
      </c>
      <c r="R1396" t="s">
        <v>8326</v>
      </c>
      <c r="S1396" s="14">
        <f t="shared" si="98"/>
        <v>42053.049375000002</v>
      </c>
      <c r="T1396" s="14">
        <f t="shared" si="99"/>
        <v>42096.041666666672</v>
      </c>
    </row>
    <row r="1397" spans="1:20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96"/>
        <v>101</v>
      </c>
      <c r="P1397">
        <f t="shared" si="97"/>
        <v>88.25</v>
      </c>
      <c r="Q1397" s="10" t="s">
        <v>8323</v>
      </c>
      <c r="R1397" t="s">
        <v>8326</v>
      </c>
      <c r="S1397" s="14">
        <f t="shared" si="98"/>
        <v>41820.62809027778</v>
      </c>
      <c r="T1397" s="14">
        <f t="shared" si="99"/>
        <v>41841.165972222225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0" t="s">
        <v>8323</v>
      </c>
      <c r="R1398" t="s">
        <v>8326</v>
      </c>
      <c r="S1398" s="14">
        <f t="shared" si="98"/>
        <v>42559.431203703702</v>
      </c>
      <c r="T1398" s="14">
        <f t="shared" si="99"/>
        <v>42583.957638888889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0" t="s">
        <v>8323</v>
      </c>
      <c r="R1399" t="s">
        <v>8326</v>
      </c>
      <c r="S1399" s="14">
        <f t="shared" si="98"/>
        <v>41862.83997685185</v>
      </c>
      <c r="T1399" s="14">
        <f t="shared" si="99"/>
        <v>41892.83997685185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0" t="s">
        <v>8321</v>
      </c>
      <c r="R1400" t="s">
        <v>8322</v>
      </c>
      <c r="S1400" s="14">
        <f t="shared" si="98"/>
        <v>40637.866550925923</v>
      </c>
      <c r="T1400" s="14">
        <f t="shared" si="99"/>
        <v>40688.166666666664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0" t="s">
        <v>8323</v>
      </c>
      <c r="R1401" t="s">
        <v>8324</v>
      </c>
      <c r="S1401" s="14">
        <f t="shared" si="98"/>
        <v>41785.72729166667</v>
      </c>
      <c r="T1401" s="14">
        <f t="shared" si="99"/>
        <v>41801.166666666664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0" t="s">
        <v>8323</v>
      </c>
      <c r="R1402" t="s">
        <v>8326</v>
      </c>
      <c r="S1402" s="14">
        <f t="shared" si="98"/>
        <v>41947.762592592589</v>
      </c>
      <c r="T1402" s="14">
        <f t="shared" si="99"/>
        <v>41987.762592592597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0" t="s">
        <v>8321</v>
      </c>
      <c r="R1403" t="s">
        <v>8332</v>
      </c>
      <c r="S1403" s="14">
        <f t="shared" si="98"/>
        <v>42468.94458333333</v>
      </c>
      <c r="T1403" s="14">
        <f t="shared" si="99"/>
        <v>42475.875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0" t="s">
        <v>8321</v>
      </c>
      <c r="R1404" t="s">
        <v>8343</v>
      </c>
      <c r="S1404" s="14">
        <f t="shared" si="98"/>
        <v>41274.776736111111</v>
      </c>
      <c r="T1404" s="14">
        <f t="shared" si="99"/>
        <v>41298.776736111111</v>
      </c>
    </row>
    <row r="1405" spans="1:20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96"/>
        <v>175</v>
      </c>
      <c r="P1405">
        <f t="shared" si="97"/>
        <v>62.5</v>
      </c>
      <c r="Q1405" s="10" t="s">
        <v>8327</v>
      </c>
      <c r="R1405" t="s">
        <v>8338</v>
      </c>
      <c r="S1405" s="14">
        <f t="shared" si="98"/>
        <v>40723.068807870368</v>
      </c>
      <c r="T1405" s="14">
        <f t="shared" si="99"/>
        <v>40746.068807870368</v>
      </c>
    </row>
    <row r="1406" spans="1:20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96"/>
        <v>233</v>
      </c>
      <c r="P1406">
        <f t="shared" si="97"/>
        <v>175</v>
      </c>
      <c r="Q1406" s="10" t="s">
        <v>8327</v>
      </c>
      <c r="R1406" t="s">
        <v>8331</v>
      </c>
      <c r="S1406" s="14">
        <f t="shared" si="98"/>
        <v>40996.646921296298</v>
      </c>
      <c r="T1406" s="14">
        <f t="shared" si="99"/>
        <v>41026.646921296298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0" t="s">
        <v>8308</v>
      </c>
      <c r="R1407" t="s">
        <v>8310</v>
      </c>
      <c r="S1407" s="14">
        <f t="shared" si="98"/>
        <v>41877.912187499998</v>
      </c>
      <c r="T1407" s="14">
        <f t="shared" si="99"/>
        <v>41898.912187499998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0" t="s">
        <v>8323</v>
      </c>
      <c r="R1408" t="s">
        <v>8326</v>
      </c>
      <c r="S1408" s="14">
        <f t="shared" si="98"/>
        <v>42261.917395833334</v>
      </c>
      <c r="T1408" s="14">
        <f t="shared" si="99"/>
        <v>42291.917395833334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0" t="s">
        <v>8323</v>
      </c>
      <c r="R1409" t="s">
        <v>8326</v>
      </c>
      <c r="S1409" s="14">
        <f t="shared" si="98"/>
        <v>41839.175706018519</v>
      </c>
      <c r="T1409" s="14">
        <f t="shared" si="99"/>
        <v>41853.175706018519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>
        <f t="shared" si="97"/>
        <v>46.89</v>
      </c>
      <c r="Q1410" s="10" t="s">
        <v>8323</v>
      </c>
      <c r="R1410" t="s">
        <v>8326</v>
      </c>
      <c r="S1410" s="14">
        <f t="shared" si="98"/>
        <v>42115.889652777783</v>
      </c>
      <c r="T1410" s="14">
        <f t="shared" si="99"/>
        <v>42151.114583333328</v>
      </c>
    </row>
    <row r="1411" spans="1:20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00">ROUND(E1411/D1411*100,0)</f>
        <v>7</v>
      </c>
      <c r="P1411">
        <f t="shared" ref="P1411:P1474" si="101">IFERROR(ROUND(E1411/L1411,2),0)</f>
        <v>115.53</v>
      </c>
      <c r="Q1411" s="10" t="s">
        <v>8319</v>
      </c>
      <c r="R1411" t="s">
        <v>8345</v>
      </c>
      <c r="S1411" s="14">
        <f t="shared" ref="S1411:S1474" si="102">(((J1411/60)/60)/24)+DATE(1970,1,1)</f>
        <v>42394.900462962964</v>
      </c>
      <c r="T1411" s="14">
        <f t="shared" ref="T1411:T1474" si="103">(((I1411/60)/60)/24)+DATE(1970,1,1)</f>
        <v>42454.858796296292</v>
      </c>
    </row>
    <row r="1412" spans="1:20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00"/>
        <v>139</v>
      </c>
      <c r="P1412">
        <f t="shared" si="101"/>
        <v>29.62</v>
      </c>
      <c r="Q1412" s="10" t="s">
        <v>8327</v>
      </c>
      <c r="R1412" t="s">
        <v>8331</v>
      </c>
      <c r="S1412" s="14">
        <f t="shared" si="102"/>
        <v>42438.667071759264</v>
      </c>
      <c r="T1412" s="14">
        <f t="shared" si="103"/>
        <v>42468.625405092593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0" t="s">
        <v>8327</v>
      </c>
      <c r="R1413" t="s">
        <v>8328</v>
      </c>
      <c r="S1413" s="14">
        <f t="shared" si="102"/>
        <v>40395.714722222219</v>
      </c>
      <c r="T1413" s="14">
        <f t="shared" si="103"/>
        <v>40432.165972222225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0" t="s">
        <v>8323</v>
      </c>
      <c r="R1414" t="s">
        <v>8326</v>
      </c>
      <c r="S1414" s="14">
        <f t="shared" si="102"/>
        <v>42168.316481481481</v>
      </c>
      <c r="T1414" s="14">
        <f t="shared" si="103"/>
        <v>42198.316481481481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0" t="s">
        <v>8327</v>
      </c>
      <c r="R1415" t="s">
        <v>8338</v>
      </c>
      <c r="S1415" s="14">
        <f t="shared" si="102"/>
        <v>40973.72623842593</v>
      </c>
      <c r="T1415" s="14">
        <f t="shared" si="103"/>
        <v>41020.165972222225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0" t="s">
        <v>8327</v>
      </c>
      <c r="R1416" t="s">
        <v>8328</v>
      </c>
      <c r="S1416" s="14">
        <f t="shared" si="102"/>
        <v>42043.152650462958</v>
      </c>
      <c r="T1416" s="14">
        <f t="shared" si="103"/>
        <v>42073.110983796301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0" t="s">
        <v>8323</v>
      </c>
      <c r="R1417" t="s">
        <v>8326</v>
      </c>
      <c r="S1417" s="14">
        <f t="shared" si="102"/>
        <v>42165.993125000001</v>
      </c>
      <c r="T1417" s="14">
        <f t="shared" si="103"/>
        <v>42187.993125000001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0" t="s">
        <v>8323</v>
      </c>
      <c r="R1418" t="s">
        <v>8324</v>
      </c>
      <c r="S1418" s="14">
        <f t="shared" si="102"/>
        <v>42800.801817129628</v>
      </c>
      <c r="T1418" s="14">
        <f t="shared" si="103"/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0" t="s">
        <v>8323</v>
      </c>
      <c r="R1419" t="s">
        <v>8326</v>
      </c>
      <c r="S1419" s="14">
        <f t="shared" si="102"/>
        <v>42430.040798611109</v>
      </c>
      <c r="T1419" s="14">
        <f t="shared" si="103"/>
        <v>42449.999131944445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0" t="s">
        <v>8327</v>
      </c>
      <c r="R1420" t="s">
        <v>8328</v>
      </c>
      <c r="S1420" s="14">
        <f t="shared" si="102"/>
        <v>41626.761053240742</v>
      </c>
      <c r="T1420" s="14">
        <f t="shared" si="103"/>
        <v>41654.814583333333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0" t="s">
        <v>8327</v>
      </c>
      <c r="R1421" t="s">
        <v>8331</v>
      </c>
      <c r="S1421" s="14">
        <f t="shared" si="102"/>
        <v>40945.845312500001</v>
      </c>
      <c r="T1421" s="14">
        <f t="shared" si="103"/>
        <v>40985.80364583333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0" t="s">
        <v>8308</v>
      </c>
      <c r="R1422" t="s">
        <v>8310</v>
      </c>
      <c r="S1422" s="14">
        <f t="shared" si="102"/>
        <v>42569.50409722222</v>
      </c>
      <c r="T1422" s="14">
        <f t="shared" si="103"/>
        <v>42599.50409722222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0" t="s">
        <v>8308</v>
      </c>
      <c r="R1423" t="s">
        <v>8340</v>
      </c>
      <c r="S1423" s="14">
        <f t="shared" si="102"/>
        <v>41793.029432870368</v>
      </c>
      <c r="T1423" s="14">
        <f t="shared" si="103"/>
        <v>41823.029432870368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0" t="s">
        <v>8311</v>
      </c>
      <c r="R1424" t="s">
        <v>8349</v>
      </c>
      <c r="S1424" s="14">
        <f t="shared" si="102"/>
        <v>41962.062326388885</v>
      </c>
      <c r="T1424" s="14">
        <f t="shared" si="103"/>
        <v>41997.062326388885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0" t="s">
        <v>8316</v>
      </c>
      <c r="R1425" t="s">
        <v>8334</v>
      </c>
      <c r="S1425" s="14">
        <f t="shared" si="102"/>
        <v>41613.172974537039</v>
      </c>
      <c r="T1425" s="14">
        <f t="shared" si="103"/>
        <v>41643.172974537039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0" t="s">
        <v>8323</v>
      </c>
      <c r="R1426" t="s">
        <v>8326</v>
      </c>
      <c r="S1426" s="14">
        <f t="shared" si="102"/>
        <v>42026.88118055556</v>
      </c>
      <c r="T1426" s="14">
        <f t="shared" si="103"/>
        <v>42086.093055555553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0" t="s">
        <v>8323</v>
      </c>
      <c r="R1427" t="s">
        <v>8326</v>
      </c>
      <c r="S1427" s="14">
        <f t="shared" si="102"/>
        <v>41830.234166666669</v>
      </c>
      <c r="T1427" s="14">
        <f t="shared" si="103"/>
        <v>41860.234166666669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0" t="s">
        <v>8321</v>
      </c>
      <c r="R1428" t="s">
        <v>8343</v>
      </c>
      <c r="S1428" s="14">
        <f t="shared" si="102"/>
        <v>41214.79483796296</v>
      </c>
      <c r="T1428" s="14">
        <f t="shared" si="103"/>
        <v>41250.979166666664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0" t="s">
        <v>8323</v>
      </c>
      <c r="R1429" t="s">
        <v>8326</v>
      </c>
      <c r="S1429" s="14">
        <f t="shared" si="102"/>
        <v>42072.370381944449</v>
      </c>
      <c r="T1429" s="14">
        <f t="shared" si="103"/>
        <v>42102.370381944449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0" t="s">
        <v>8321</v>
      </c>
      <c r="R1430" t="s">
        <v>8343</v>
      </c>
      <c r="S1430" s="14">
        <f t="shared" si="102"/>
        <v>40739.069282407407</v>
      </c>
      <c r="T1430" s="14">
        <f t="shared" si="103"/>
        <v>40768.958333333336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0" t="s">
        <v>8308</v>
      </c>
      <c r="R1431" t="s">
        <v>8315</v>
      </c>
      <c r="S1431" s="14">
        <f t="shared" si="102"/>
        <v>42453.49726851852</v>
      </c>
      <c r="T1431" s="14">
        <f t="shared" si="103"/>
        <v>42490.5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0" t="s">
        <v>8323</v>
      </c>
      <c r="R1432" t="s">
        <v>8326</v>
      </c>
      <c r="S1432" s="14">
        <f t="shared" si="102"/>
        <v>42206.835370370376</v>
      </c>
      <c r="T1432" s="14">
        <f t="shared" si="103"/>
        <v>42236.835370370376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0" t="s">
        <v>8321</v>
      </c>
      <c r="R1433" t="s">
        <v>8332</v>
      </c>
      <c r="S1433" s="14">
        <f t="shared" si="102"/>
        <v>41841.321770833332</v>
      </c>
      <c r="T1433" s="14">
        <f t="shared" si="103"/>
        <v>41856.321770833332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0" t="s">
        <v>8319</v>
      </c>
      <c r="R1434" t="s">
        <v>8345</v>
      </c>
      <c r="S1434" s="14">
        <f t="shared" si="102"/>
        <v>41964.844444444447</v>
      </c>
      <c r="T1434" s="14">
        <f t="shared" si="103"/>
        <v>41998.844444444447</v>
      </c>
    </row>
    <row r="1435" spans="1:20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00"/>
        <v>113</v>
      </c>
      <c r="P1435">
        <f t="shared" si="101"/>
        <v>49.06</v>
      </c>
      <c r="Q1435" s="10" t="s">
        <v>8323</v>
      </c>
      <c r="R1435" t="s">
        <v>8326</v>
      </c>
      <c r="S1435" s="14">
        <f t="shared" si="102"/>
        <v>42483.015694444446</v>
      </c>
      <c r="T1435" s="14">
        <f t="shared" si="103"/>
        <v>42489.290972222225</v>
      </c>
    </row>
    <row r="1436" spans="1:20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00"/>
        <v>226</v>
      </c>
      <c r="P1436">
        <f t="shared" si="101"/>
        <v>94.03</v>
      </c>
      <c r="Q1436" s="10" t="s">
        <v>8327</v>
      </c>
      <c r="R1436" t="s">
        <v>8328</v>
      </c>
      <c r="S1436" s="14">
        <f t="shared" si="102"/>
        <v>40564.081030092595</v>
      </c>
      <c r="T1436" s="14">
        <f t="shared" si="103"/>
        <v>40594.081030092595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0" t="s">
        <v>8323</v>
      </c>
      <c r="R1437" t="s">
        <v>8326</v>
      </c>
      <c r="S1437" s="14">
        <f t="shared" si="102"/>
        <v>42627.454097222217</v>
      </c>
      <c r="T1437" s="14">
        <f t="shared" si="103"/>
        <v>42648.454097222217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0" t="s">
        <v>8327</v>
      </c>
      <c r="R1438" t="s">
        <v>8328</v>
      </c>
      <c r="S1438" s="14">
        <f t="shared" si="102"/>
        <v>41067.949212962965</v>
      </c>
      <c r="T1438" s="14">
        <f t="shared" si="103"/>
        <v>41100.991666666669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0" t="s">
        <v>8327</v>
      </c>
      <c r="R1439" t="s">
        <v>8331</v>
      </c>
      <c r="S1439" s="14">
        <f t="shared" si="102"/>
        <v>40926.319062499999</v>
      </c>
      <c r="T1439" s="14">
        <f t="shared" si="103"/>
        <v>40971.319062499999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0" t="s">
        <v>8311</v>
      </c>
      <c r="R1440" t="s">
        <v>8312</v>
      </c>
      <c r="S1440" s="14">
        <f t="shared" si="102"/>
        <v>41500.727916666663</v>
      </c>
      <c r="T1440" s="14">
        <f t="shared" si="103"/>
        <v>41530.727916666663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0" t="s">
        <v>8323</v>
      </c>
      <c r="R1441" t="s">
        <v>8326</v>
      </c>
      <c r="S1441" s="14">
        <f t="shared" si="102"/>
        <v>42460.335312499999</v>
      </c>
      <c r="T1441" s="14">
        <f t="shared" si="103"/>
        <v>42488.249305555553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0" t="s">
        <v>8323</v>
      </c>
      <c r="R1442" t="s">
        <v>8326</v>
      </c>
      <c r="S1442" s="14">
        <f t="shared" si="102"/>
        <v>42185.267245370371</v>
      </c>
      <c r="T1442" s="14">
        <f t="shared" si="103"/>
        <v>42221.458333333328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0" t="s">
        <v>8327</v>
      </c>
      <c r="R1443" t="s">
        <v>8328</v>
      </c>
      <c r="S1443" s="14">
        <f t="shared" si="102"/>
        <v>41913.328356481477</v>
      </c>
      <c r="T1443" s="14">
        <f t="shared" si="103"/>
        <v>41946.370023148149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0" t="s">
        <v>8321</v>
      </c>
      <c r="R1444" t="s">
        <v>8322</v>
      </c>
      <c r="S1444" s="14">
        <f t="shared" si="102"/>
        <v>42370.571851851855</v>
      </c>
      <c r="T1444" s="14">
        <f t="shared" si="103"/>
        <v>42394.994444444441</v>
      </c>
    </row>
    <row r="1445" spans="1:20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00"/>
        <v>100</v>
      </c>
      <c r="P1445">
        <f t="shared" si="101"/>
        <v>119.64</v>
      </c>
      <c r="Q1445" s="10" t="s">
        <v>8323</v>
      </c>
      <c r="R1445" t="s">
        <v>8326</v>
      </c>
      <c r="S1445" s="14">
        <f t="shared" si="102"/>
        <v>42510.798854166671</v>
      </c>
      <c r="T1445" s="14">
        <f t="shared" si="103"/>
        <v>42533.708333333328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0" t="s">
        <v>8323</v>
      </c>
      <c r="R1446" t="s">
        <v>8326</v>
      </c>
      <c r="S1446" s="14">
        <f t="shared" si="102"/>
        <v>42521.010370370372</v>
      </c>
      <c r="T1446" s="14">
        <f t="shared" si="103"/>
        <v>42543.163194444445</v>
      </c>
    </row>
    <row r="1447" spans="1:20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00"/>
        <v>112</v>
      </c>
      <c r="P1447">
        <f t="shared" si="101"/>
        <v>68.37</v>
      </c>
      <c r="Q1447" s="10" t="s">
        <v>8311</v>
      </c>
      <c r="R1447" t="s">
        <v>8333</v>
      </c>
      <c r="S1447" s="14">
        <f t="shared" si="102"/>
        <v>40689.570868055554</v>
      </c>
      <c r="T1447" s="14">
        <f t="shared" si="103"/>
        <v>40719.570868055554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0" t="s">
        <v>8327</v>
      </c>
      <c r="R1448" t="s">
        <v>8328</v>
      </c>
      <c r="S1448" s="14">
        <f t="shared" si="102"/>
        <v>42323.800138888888</v>
      </c>
      <c r="T1448" s="14">
        <f t="shared" si="103"/>
        <v>42341.895833333328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0" t="s">
        <v>8323</v>
      </c>
      <c r="R1449" t="s">
        <v>8326</v>
      </c>
      <c r="S1449" s="14">
        <f t="shared" si="102"/>
        <v>42447.896666666667</v>
      </c>
      <c r="T1449" s="14">
        <f t="shared" si="103"/>
        <v>42470.166666666672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0" t="s">
        <v>8327</v>
      </c>
      <c r="R1450" t="s">
        <v>8328</v>
      </c>
      <c r="S1450" s="14">
        <f t="shared" si="102"/>
        <v>41089.186296296299</v>
      </c>
      <c r="T1450" s="14">
        <f t="shared" si="103"/>
        <v>41109.186296296299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0" t="s">
        <v>8323</v>
      </c>
      <c r="R1451" t="s">
        <v>8326</v>
      </c>
      <c r="S1451" s="14">
        <f t="shared" si="102"/>
        <v>42171.824884259258</v>
      </c>
      <c r="T1451" s="14">
        <f t="shared" si="103"/>
        <v>42201.824884259258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0" t="s">
        <v>8308</v>
      </c>
      <c r="R1452" t="s">
        <v>8340</v>
      </c>
      <c r="S1452" s="14">
        <f t="shared" si="102"/>
        <v>42344.884143518517</v>
      </c>
      <c r="T1452" s="14">
        <f t="shared" si="103"/>
        <v>42366.25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0" t="s">
        <v>8323</v>
      </c>
      <c r="R1453" t="s">
        <v>8326</v>
      </c>
      <c r="S1453" s="14">
        <f t="shared" si="102"/>
        <v>41974.898599537039</v>
      </c>
      <c r="T1453" s="14">
        <f t="shared" si="103"/>
        <v>42009.851388888885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0" t="s">
        <v>8311</v>
      </c>
      <c r="R1454" t="s">
        <v>8333</v>
      </c>
      <c r="S1454" s="14">
        <f t="shared" si="102"/>
        <v>41157.042928240742</v>
      </c>
      <c r="T1454" s="14">
        <f t="shared" si="103"/>
        <v>41175.165972222225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0" t="s">
        <v>8308</v>
      </c>
      <c r="R1455" t="s">
        <v>8310</v>
      </c>
      <c r="S1455" s="14">
        <f t="shared" si="102"/>
        <v>41936.647164351853</v>
      </c>
      <c r="T1455" s="14">
        <f t="shared" si="103"/>
        <v>41981.688831018517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0" t="s">
        <v>8323</v>
      </c>
      <c r="R1456" t="s">
        <v>8326</v>
      </c>
      <c r="S1456" s="14">
        <f t="shared" si="102"/>
        <v>42171.725416666668</v>
      </c>
      <c r="T1456" s="14">
        <f t="shared" si="103"/>
        <v>42201.725416666668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0" t="s">
        <v>8323</v>
      </c>
      <c r="R1457" t="s">
        <v>8326</v>
      </c>
      <c r="S1457" s="14">
        <f t="shared" si="102"/>
        <v>41781.096203703702</v>
      </c>
      <c r="T1457" s="14">
        <f t="shared" si="103"/>
        <v>41794.207638888889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0" t="s">
        <v>8308</v>
      </c>
      <c r="R1458" t="s">
        <v>8315</v>
      </c>
      <c r="S1458" s="14">
        <f t="shared" si="102"/>
        <v>41150.902187499996</v>
      </c>
      <c r="T1458" s="14">
        <f t="shared" si="103"/>
        <v>41165.165972222225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0" t="s">
        <v>8327</v>
      </c>
      <c r="R1459" t="s">
        <v>8331</v>
      </c>
      <c r="S1459" s="14">
        <f t="shared" si="102"/>
        <v>42111.899537037039</v>
      </c>
      <c r="T1459" s="14">
        <f t="shared" si="103"/>
        <v>42163.159722222219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0" t="s">
        <v>8316</v>
      </c>
      <c r="R1460" t="s">
        <v>8334</v>
      </c>
      <c r="S1460" s="14">
        <f t="shared" si="102"/>
        <v>40795.713344907403</v>
      </c>
      <c r="T1460" s="14">
        <f t="shared" si="103"/>
        <v>40825.713344907403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0" t="s">
        <v>8323</v>
      </c>
      <c r="R1461" t="s">
        <v>8326</v>
      </c>
      <c r="S1461" s="14">
        <f t="shared" si="102"/>
        <v>42619.935694444444</v>
      </c>
      <c r="T1461" s="14">
        <f t="shared" si="103"/>
        <v>42643.875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0" t="s">
        <v>8321</v>
      </c>
      <c r="R1462" t="s">
        <v>8332</v>
      </c>
      <c r="S1462" s="14">
        <f t="shared" si="102"/>
        <v>41719.549131944441</v>
      </c>
      <c r="T1462" s="14">
        <f t="shared" si="103"/>
        <v>41733.916666666664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0" t="s">
        <v>8323</v>
      </c>
      <c r="R1463" t="s">
        <v>8326</v>
      </c>
      <c r="S1463" s="14">
        <f t="shared" si="102"/>
        <v>42219.915856481486</v>
      </c>
      <c r="T1463" s="14">
        <f t="shared" si="103"/>
        <v>42240.083333333328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0" t="s">
        <v>8323</v>
      </c>
      <c r="R1464" t="s">
        <v>8326</v>
      </c>
      <c r="S1464" s="14">
        <f t="shared" si="102"/>
        <v>41829.787083333329</v>
      </c>
      <c r="T1464" s="14">
        <f t="shared" si="103"/>
        <v>41859.787083333329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0" t="s">
        <v>8323</v>
      </c>
      <c r="R1465" t="s">
        <v>8326</v>
      </c>
      <c r="S1465" s="14">
        <f t="shared" si="102"/>
        <v>42524.53800925926</v>
      </c>
      <c r="T1465" s="14">
        <f t="shared" si="103"/>
        <v>42561.957638888889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0" t="s">
        <v>8323</v>
      </c>
      <c r="R1466" t="s">
        <v>8326</v>
      </c>
      <c r="S1466" s="14">
        <f t="shared" si="102"/>
        <v>42323.562222222223</v>
      </c>
      <c r="T1466" s="14">
        <f t="shared" si="103"/>
        <v>42352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0" t="s">
        <v>8323</v>
      </c>
      <c r="R1467" t="s">
        <v>8326</v>
      </c>
      <c r="S1467" s="14">
        <f t="shared" si="102"/>
        <v>42143.445219907408</v>
      </c>
      <c r="T1467" s="14">
        <f t="shared" si="103"/>
        <v>42173.445219907408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0" t="s">
        <v>8323</v>
      </c>
      <c r="R1468" t="s">
        <v>8326</v>
      </c>
      <c r="S1468" s="14">
        <f t="shared" si="102"/>
        <v>41868.924050925925</v>
      </c>
      <c r="T1468" s="14">
        <f t="shared" si="103"/>
        <v>41898.875</v>
      </c>
    </row>
    <row r="1469" spans="1:20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00"/>
        <v>105</v>
      </c>
      <c r="P1469">
        <f t="shared" si="101"/>
        <v>85.74</v>
      </c>
      <c r="Q1469" s="10" t="s">
        <v>8323</v>
      </c>
      <c r="R1469" t="s">
        <v>8335</v>
      </c>
      <c r="S1469" s="14">
        <f t="shared" si="102"/>
        <v>42025.164780092593</v>
      </c>
      <c r="T1469" s="14">
        <f t="shared" si="103"/>
        <v>42056.458333333328</v>
      </c>
    </row>
    <row r="1470" spans="1:20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00"/>
        <v>109</v>
      </c>
      <c r="P1470">
        <f t="shared" si="101"/>
        <v>53.41</v>
      </c>
      <c r="Q1470" s="10" t="s">
        <v>8319</v>
      </c>
      <c r="R1470" t="s">
        <v>8320</v>
      </c>
      <c r="S1470" s="14">
        <f t="shared" si="102"/>
        <v>42485.754525462966</v>
      </c>
      <c r="T1470" s="14">
        <f t="shared" si="103"/>
        <v>42515.754525462966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0" t="s">
        <v>8323</v>
      </c>
      <c r="R1471" t="s">
        <v>8326</v>
      </c>
      <c r="S1471" s="14">
        <f t="shared" si="102"/>
        <v>42500.041550925926</v>
      </c>
      <c r="T1471" s="14">
        <f t="shared" si="103"/>
        <v>42527.291666666672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0" t="s">
        <v>8323</v>
      </c>
      <c r="R1472" t="s">
        <v>8326</v>
      </c>
      <c r="S1472" s="14">
        <f t="shared" si="102"/>
        <v>42418.425983796296</v>
      </c>
      <c r="T1472" s="14">
        <f t="shared" si="103"/>
        <v>42478.384317129632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0" t="s">
        <v>8327</v>
      </c>
      <c r="R1473" t="s">
        <v>8328</v>
      </c>
      <c r="S1473" s="14">
        <f t="shared" si="102"/>
        <v>41731.833124999997</v>
      </c>
      <c r="T1473" s="14">
        <f t="shared" si="103"/>
        <v>41763.290972222225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0" t="s">
        <v>8327</v>
      </c>
      <c r="R1474" t="s">
        <v>8328</v>
      </c>
      <c r="S1474" s="14">
        <f t="shared" si="102"/>
        <v>41716.632847222223</v>
      </c>
      <c r="T1474" s="14">
        <f t="shared" si="103"/>
        <v>41747.958333333336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0" t="s">
        <v>8327</v>
      </c>
      <c r="R1475" t="s">
        <v>8328</v>
      </c>
      <c r="S1475" s="14">
        <f t="shared" ref="S1475:S1538" si="106">(((J1475/60)/60)/24)+DATE(1970,1,1)</f>
        <v>41593.082002314812</v>
      </c>
      <c r="T1475" s="14">
        <f t="shared" ref="T1475:T1538" si="107">(((I1475/60)/60)/24)+DATE(1970,1,1)</f>
        <v>41623.082002314812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0" t="s">
        <v>8327</v>
      </c>
      <c r="R1476" t="s">
        <v>8331</v>
      </c>
      <c r="S1476" s="14">
        <f t="shared" si="106"/>
        <v>40996.994074074071</v>
      </c>
      <c r="T1476" s="14">
        <f t="shared" si="107"/>
        <v>41028.166666666664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0" t="s">
        <v>8313</v>
      </c>
      <c r="R1477" t="s">
        <v>8314</v>
      </c>
      <c r="S1477" s="14">
        <f t="shared" si="106"/>
        <v>42318.950173611112</v>
      </c>
      <c r="T1477" s="14">
        <f t="shared" si="107"/>
        <v>42335.041666666672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0" t="s">
        <v>8323</v>
      </c>
      <c r="R1478" t="s">
        <v>8324</v>
      </c>
      <c r="S1478" s="14">
        <f t="shared" si="106"/>
        <v>42177.791909722218</v>
      </c>
      <c r="T1478" s="14">
        <f t="shared" si="107"/>
        <v>42181.958333333328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0" t="s">
        <v>8316</v>
      </c>
      <c r="R1479" t="s">
        <v>8317</v>
      </c>
      <c r="S1479" s="14">
        <f t="shared" si="106"/>
        <v>42136.75100694444</v>
      </c>
      <c r="T1479" s="14">
        <f t="shared" si="107"/>
        <v>42166.75100694444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0" t="s">
        <v>8311</v>
      </c>
      <c r="R1480" t="s">
        <v>8333</v>
      </c>
      <c r="S1480" s="14">
        <f t="shared" si="106"/>
        <v>42162.146782407406</v>
      </c>
      <c r="T1480" s="14">
        <f t="shared" si="107"/>
        <v>42176.146782407406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0" t="s">
        <v>8327</v>
      </c>
      <c r="R1481" t="s">
        <v>8331</v>
      </c>
      <c r="S1481" s="14">
        <f t="shared" si="106"/>
        <v>40691.788055555553</v>
      </c>
      <c r="T1481" s="14">
        <f t="shared" si="107"/>
        <v>40755.290972222225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0" t="s">
        <v>8308</v>
      </c>
      <c r="R1482" t="s">
        <v>8310</v>
      </c>
      <c r="S1482" s="14">
        <f t="shared" si="106"/>
        <v>42780.709039351852</v>
      </c>
      <c r="T1482" s="14">
        <f t="shared" si="107"/>
        <v>42810.667372685188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0" t="s">
        <v>8313</v>
      </c>
      <c r="R1483" t="s">
        <v>8314</v>
      </c>
      <c r="S1483" s="14">
        <f t="shared" si="106"/>
        <v>42711.700694444444</v>
      </c>
      <c r="T1483" s="14">
        <f t="shared" si="107"/>
        <v>42732.700694444444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0" t="s">
        <v>8327</v>
      </c>
      <c r="R1484" t="s">
        <v>8328</v>
      </c>
      <c r="S1484" s="14">
        <f t="shared" si="106"/>
        <v>40687.021597222221</v>
      </c>
      <c r="T1484" s="14">
        <f t="shared" si="107"/>
        <v>40729.021597222221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0" t="s">
        <v>8323</v>
      </c>
      <c r="R1485" t="s">
        <v>8326</v>
      </c>
      <c r="S1485" s="14">
        <f t="shared" si="106"/>
        <v>41852.658310185187</v>
      </c>
      <c r="T1485" s="14">
        <f t="shared" si="107"/>
        <v>41882.658310185187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0" t="s">
        <v>8327</v>
      </c>
      <c r="R1486" t="s">
        <v>8328</v>
      </c>
      <c r="S1486" s="14">
        <f t="shared" si="106"/>
        <v>40833.633194444446</v>
      </c>
      <c r="T1486" s="14">
        <f t="shared" si="107"/>
        <v>40863.674861111111</v>
      </c>
    </row>
    <row r="1487" spans="1:20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04"/>
        <v>5</v>
      </c>
      <c r="P1487">
        <f t="shared" si="105"/>
        <v>640</v>
      </c>
      <c r="Q1487" s="10" t="s">
        <v>8319</v>
      </c>
      <c r="R1487" t="s">
        <v>8345</v>
      </c>
      <c r="S1487" s="14">
        <f t="shared" si="106"/>
        <v>42275.720219907409</v>
      </c>
      <c r="T1487" s="14">
        <f t="shared" si="107"/>
        <v>42305.720219907409</v>
      </c>
    </row>
    <row r="1488" spans="1:20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04"/>
        <v>40</v>
      </c>
      <c r="P1488">
        <f t="shared" si="105"/>
        <v>44.44</v>
      </c>
      <c r="Q1488" s="10" t="s">
        <v>8327</v>
      </c>
      <c r="R1488" t="s">
        <v>8328</v>
      </c>
      <c r="S1488" s="14">
        <f t="shared" si="106"/>
        <v>42218.872986111113</v>
      </c>
      <c r="T1488" s="14">
        <f t="shared" si="107"/>
        <v>42244.166666666672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0" t="s">
        <v>8327</v>
      </c>
      <c r="R1489" t="s">
        <v>8341</v>
      </c>
      <c r="S1489" s="14">
        <f t="shared" si="106"/>
        <v>42769.809965277775</v>
      </c>
      <c r="T1489" s="14">
        <f t="shared" si="107"/>
        <v>42799.809965277775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0" t="s">
        <v>8323</v>
      </c>
      <c r="R1490" t="s">
        <v>8326</v>
      </c>
      <c r="S1490" s="14">
        <f t="shared" si="106"/>
        <v>41950.859560185185</v>
      </c>
      <c r="T1490" s="14">
        <f t="shared" si="107"/>
        <v>41964.204861111109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0" t="s">
        <v>8327</v>
      </c>
      <c r="R1491" t="s">
        <v>8329</v>
      </c>
      <c r="S1491" s="14">
        <f t="shared" si="106"/>
        <v>42127.069548611107</v>
      </c>
      <c r="T1491" s="14">
        <f t="shared" si="107"/>
        <v>42157.032638888893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0" t="s">
        <v>8323</v>
      </c>
      <c r="R1492" t="s">
        <v>8335</v>
      </c>
      <c r="S1492" s="14">
        <f t="shared" si="106"/>
        <v>42701.166365740741</v>
      </c>
      <c r="T1492" s="14">
        <f t="shared" si="107"/>
        <v>42749.165972222225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0" t="s">
        <v>8323</v>
      </c>
      <c r="R1493" t="s">
        <v>8326</v>
      </c>
      <c r="S1493" s="14">
        <f t="shared" si="106"/>
        <v>42422.977418981478</v>
      </c>
      <c r="T1493" s="14">
        <f t="shared" si="107"/>
        <v>42444.875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0" t="s">
        <v>8323</v>
      </c>
      <c r="R1494" t="s">
        <v>8326</v>
      </c>
      <c r="S1494" s="14">
        <f t="shared" si="106"/>
        <v>42458.641724537039</v>
      </c>
      <c r="T1494" s="14">
        <f t="shared" si="107"/>
        <v>42488.641724537039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0" t="s">
        <v>8313</v>
      </c>
      <c r="R1495" t="s">
        <v>8353</v>
      </c>
      <c r="S1495" s="14">
        <f t="shared" si="106"/>
        <v>41913.790289351848</v>
      </c>
      <c r="T1495" s="14">
        <f t="shared" si="107"/>
        <v>41973.831956018519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0" t="s">
        <v>8321</v>
      </c>
      <c r="R1496" t="s">
        <v>8322</v>
      </c>
      <c r="S1496" s="14">
        <f t="shared" si="106"/>
        <v>41099.742800925924</v>
      </c>
      <c r="T1496" s="14">
        <f t="shared" si="107"/>
        <v>41115.742800925924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0" t="s">
        <v>8308</v>
      </c>
      <c r="R1497" t="s">
        <v>8315</v>
      </c>
      <c r="S1497" s="14">
        <f t="shared" si="106"/>
        <v>42103.160578703704</v>
      </c>
      <c r="T1497" s="14">
        <f t="shared" si="107"/>
        <v>42163.160578703704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0" t="s">
        <v>8323</v>
      </c>
      <c r="R1498" t="s">
        <v>8326</v>
      </c>
      <c r="S1498" s="14">
        <f t="shared" si="106"/>
        <v>42016.938692129625</v>
      </c>
      <c r="T1498" s="14">
        <f t="shared" si="107"/>
        <v>42046.938692129625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0" t="s">
        <v>8308</v>
      </c>
      <c r="R1499" t="s">
        <v>8315</v>
      </c>
      <c r="S1499" s="14">
        <f t="shared" si="106"/>
        <v>42524.105462962965</v>
      </c>
      <c r="T1499" s="14">
        <f t="shared" si="107"/>
        <v>42551.416666666672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0" t="s">
        <v>8308</v>
      </c>
      <c r="R1500" t="s">
        <v>8315</v>
      </c>
      <c r="S1500" s="14">
        <f t="shared" si="106"/>
        <v>42381.866284722222</v>
      </c>
      <c r="T1500" s="14">
        <f t="shared" si="107"/>
        <v>42409.833333333328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0" t="s">
        <v>8327</v>
      </c>
      <c r="R1501" t="s">
        <v>8331</v>
      </c>
      <c r="S1501" s="14">
        <f t="shared" si="106"/>
        <v>40690.823055555556</v>
      </c>
      <c r="T1501" s="14">
        <f t="shared" si="107"/>
        <v>40740.958333333336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0" t="s">
        <v>8323</v>
      </c>
      <c r="R1502" t="s">
        <v>8326</v>
      </c>
      <c r="S1502" s="14">
        <f t="shared" si="106"/>
        <v>42545.774189814809</v>
      </c>
      <c r="T1502" s="14">
        <f t="shared" si="107"/>
        <v>42605.774189814809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0" t="s">
        <v>8323</v>
      </c>
      <c r="R1503" t="s">
        <v>8326</v>
      </c>
      <c r="S1503" s="14">
        <f t="shared" si="106"/>
        <v>42156.510393518518</v>
      </c>
      <c r="T1503" s="14">
        <f t="shared" si="107"/>
        <v>42186.510393518518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0" t="s">
        <v>8323</v>
      </c>
      <c r="R1504" t="s">
        <v>8324</v>
      </c>
      <c r="S1504" s="14">
        <f t="shared" si="106"/>
        <v>42622.767476851848</v>
      </c>
      <c r="T1504" s="14">
        <f t="shared" si="107"/>
        <v>42652.767476851848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0" t="s">
        <v>8323</v>
      </c>
      <c r="R1505" t="s">
        <v>8326</v>
      </c>
      <c r="S1505" s="14">
        <f t="shared" si="106"/>
        <v>41937.95344907407</v>
      </c>
      <c r="T1505" s="14">
        <f t="shared" si="107"/>
        <v>41972.995115740734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0" t="s">
        <v>8327</v>
      </c>
      <c r="R1506" t="s">
        <v>8331</v>
      </c>
      <c r="S1506" s="14">
        <f t="shared" si="106"/>
        <v>40007.704247685186</v>
      </c>
      <c r="T1506" s="14">
        <f t="shared" si="107"/>
        <v>40057.166666666664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0" t="s">
        <v>8327</v>
      </c>
      <c r="R1507" t="s">
        <v>8330</v>
      </c>
      <c r="S1507" s="14">
        <f t="shared" si="106"/>
        <v>42802.046817129631</v>
      </c>
      <c r="T1507" s="14">
        <f t="shared" si="107"/>
        <v>42835.84375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0" t="s">
        <v>8313</v>
      </c>
      <c r="R1508" t="s">
        <v>8314</v>
      </c>
      <c r="S1508" s="14">
        <f t="shared" si="106"/>
        <v>42627.253263888888</v>
      </c>
      <c r="T1508" s="14">
        <f t="shared" si="107"/>
        <v>42657.253263888888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0" t="s">
        <v>8323</v>
      </c>
      <c r="R1509" t="s">
        <v>8326</v>
      </c>
      <c r="S1509" s="14">
        <f t="shared" si="106"/>
        <v>42270.582141203704</v>
      </c>
      <c r="T1509" s="14">
        <f t="shared" si="107"/>
        <v>42301.895138888889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0" t="s">
        <v>8323</v>
      </c>
      <c r="R1510" t="s">
        <v>8326</v>
      </c>
      <c r="S1510" s="14">
        <f t="shared" si="106"/>
        <v>42052.949814814812</v>
      </c>
      <c r="T1510" s="14">
        <f t="shared" si="107"/>
        <v>42082.908148148148</v>
      </c>
    </row>
    <row r="1511" spans="1:20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04"/>
        <v>104</v>
      </c>
      <c r="P1511">
        <f t="shared" si="105"/>
        <v>70.569999999999993</v>
      </c>
      <c r="Q1511" s="10" t="s">
        <v>8323</v>
      </c>
      <c r="R1511" t="s">
        <v>8326</v>
      </c>
      <c r="S1511" s="14">
        <f t="shared" si="106"/>
        <v>42675.832465277781</v>
      </c>
      <c r="T1511" s="14">
        <f t="shared" si="107"/>
        <v>42705.332638888889</v>
      </c>
    </row>
    <row r="1512" spans="1:20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04"/>
        <v>124</v>
      </c>
      <c r="P1512">
        <f t="shared" si="105"/>
        <v>50.9</v>
      </c>
      <c r="Q1512" s="10" t="s">
        <v>8323</v>
      </c>
      <c r="R1512" t="s">
        <v>8326</v>
      </c>
      <c r="S1512" s="14">
        <f t="shared" si="106"/>
        <v>41772.105937500004</v>
      </c>
      <c r="T1512" s="14">
        <f t="shared" si="107"/>
        <v>41803.916666666664</v>
      </c>
    </row>
    <row r="1513" spans="1:20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04"/>
        <v>16</v>
      </c>
      <c r="P1513">
        <f t="shared" si="105"/>
        <v>129.16999999999999</v>
      </c>
      <c r="Q1513" s="10" t="s">
        <v>8308</v>
      </c>
      <c r="R1513" t="s">
        <v>8310</v>
      </c>
      <c r="S1513" s="14">
        <f t="shared" si="106"/>
        <v>42556.667245370365</v>
      </c>
      <c r="T1513" s="14">
        <f t="shared" si="107"/>
        <v>42601.667245370365</v>
      </c>
    </row>
    <row r="1514" spans="1:20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04"/>
        <v>103</v>
      </c>
      <c r="P1514">
        <f t="shared" si="105"/>
        <v>88.57</v>
      </c>
      <c r="Q1514" s="10" t="s">
        <v>8321</v>
      </c>
      <c r="R1514" t="s">
        <v>8343</v>
      </c>
      <c r="S1514" s="14">
        <f t="shared" si="106"/>
        <v>40861.27416666667</v>
      </c>
      <c r="T1514" s="14">
        <f t="shared" si="107"/>
        <v>40921.27416666667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0" t="s">
        <v>8323</v>
      </c>
      <c r="R1515" t="s">
        <v>8326</v>
      </c>
      <c r="S1515" s="14">
        <f t="shared" si="106"/>
        <v>42312.792662037042</v>
      </c>
      <c r="T1515" s="14">
        <f t="shared" si="107"/>
        <v>42342.792662037042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0" t="s">
        <v>8323</v>
      </c>
      <c r="R1516" t="s">
        <v>8326</v>
      </c>
      <c r="S1516" s="14">
        <f t="shared" si="106"/>
        <v>41988.617083333331</v>
      </c>
      <c r="T1516" s="14">
        <f t="shared" si="107"/>
        <v>42048.617083333331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0" t="s">
        <v>8323</v>
      </c>
      <c r="R1517" t="s">
        <v>8326</v>
      </c>
      <c r="S1517" s="14">
        <f t="shared" si="106"/>
        <v>42173.970127314817</v>
      </c>
      <c r="T1517" s="14">
        <f t="shared" si="107"/>
        <v>42203.970127314817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0" t="s">
        <v>8323</v>
      </c>
      <c r="R1518" t="s">
        <v>8326</v>
      </c>
      <c r="S1518" s="14">
        <f t="shared" si="106"/>
        <v>41921.375532407408</v>
      </c>
      <c r="T1518" s="14">
        <f t="shared" si="107"/>
        <v>41951.417199074072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0" t="s">
        <v>8323</v>
      </c>
      <c r="R1519" t="s">
        <v>8326</v>
      </c>
      <c r="S1519" s="14">
        <f t="shared" si="106"/>
        <v>42050.008368055554</v>
      </c>
      <c r="T1519" s="14">
        <f t="shared" si="107"/>
        <v>42076.290972222225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0" t="s">
        <v>8323</v>
      </c>
      <c r="R1520" t="s">
        <v>8326</v>
      </c>
      <c r="S1520" s="14">
        <f t="shared" si="106"/>
        <v>42125.772812499999</v>
      </c>
      <c r="T1520" s="14">
        <f t="shared" si="107"/>
        <v>42155.772812499999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0" t="s">
        <v>8323</v>
      </c>
      <c r="R1521" t="s">
        <v>8326</v>
      </c>
      <c r="S1521" s="14">
        <f t="shared" si="106"/>
        <v>42157.652511574073</v>
      </c>
      <c r="T1521" s="14">
        <f t="shared" si="107"/>
        <v>42187.652511574073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0" t="s">
        <v>8311</v>
      </c>
      <c r="R1522" t="s">
        <v>8333</v>
      </c>
      <c r="S1522" s="14">
        <f t="shared" si="106"/>
        <v>41213.254687499997</v>
      </c>
      <c r="T1522" s="14">
        <f t="shared" si="107"/>
        <v>41243.416666666664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0" t="s">
        <v>8316</v>
      </c>
      <c r="R1523" t="s">
        <v>8317</v>
      </c>
      <c r="S1523" s="14">
        <f t="shared" si="106"/>
        <v>42773.005243055552</v>
      </c>
      <c r="T1523" s="14">
        <f t="shared" si="107"/>
        <v>42787.005243055552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0" t="s">
        <v>8323</v>
      </c>
      <c r="R1524" t="s">
        <v>8326</v>
      </c>
      <c r="S1524" s="14">
        <f t="shared" si="106"/>
        <v>42055.277199074073</v>
      </c>
      <c r="T1524" s="14">
        <f t="shared" si="107"/>
        <v>42082.610416666663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0" t="s">
        <v>8327</v>
      </c>
      <c r="R1525" t="s">
        <v>8338</v>
      </c>
      <c r="S1525" s="14">
        <f t="shared" si="106"/>
        <v>40939.761782407404</v>
      </c>
      <c r="T1525" s="14">
        <f t="shared" si="107"/>
        <v>40984.165972222225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0" t="s">
        <v>8308</v>
      </c>
      <c r="R1526" t="s">
        <v>8310</v>
      </c>
      <c r="S1526" s="14">
        <f t="shared" si="106"/>
        <v>41955.002488425926</v>
      </c>
      <c r="T1526" s="14">
        <f t="shared" si="107"/>
        <v>42005.002488425926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0" t="s">
        <v>8323</v>
      </c>
      <c r="R1527" t="s">
        <v>8326</v>
      </c>
      <c r="S1527" s="14">
        <f t="shared" si="106"/>
        <v>42270.7269212963</v>
      </c>
      <c r="T1527" s="14">
        <f t="shared" si="107"/>
        <v>42306.167361111111</v>
      </c>
    </row>
    <row r="1528" spans="1:20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04"/>
        <v>102</v>
      </c>
      <c r="P1528">
        <f t="shared" si="105"/>
        <v>33.94</v>
      </c>
      <c r="Q1528" s="10" t="s">
        <v>8323</v>
      </c>
      <c r="R1528" t="s">
        <v>8326</v>
      </c>
      <c r="S1528" s="14">
        <f t="shared" si="106"/>
        <v>42192.64707175926</v>
      </c>
      <c r="T1528" s="14">
        <f t="shared" si="107"/>
        <v>42222.64707175926</v>
      </c>
    </row>
    <row r="1529" spans="1:20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04"/>
        <v>109</v>
      </c>
      <c r="P1529">
        <f t="shared" si="105"/>
        <v>160.79</v>
      </c>
      <c r="Q1529" s="10" t="s">
        <v>8327</v>
      </c>
      <c r="R1529" t="s">
        <v>8331</v>
      </c>
      <c r="S1529" s="14">
        <f t="shared" si="106"/>
        <v>42087.803310185183</v>
      </c>
      <c r="T1529" s="14">
        <f t="shared" si="107"/>
        <v>42121.716666666667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0" t="s">
        <v>8323</v>
      </c>
      <c r="R1530" t="s">
        <v>8326</v>
      </c>
      <c r="S1530" s="14">
        <f t="shared" si="106"/>
        <v>42380.884872685187</v>
      </c>
      <c r="T1530" s="14">
        <f t="shared" si="107"/>
        <v>42398.249305555553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0" t="s">
        <v>8323</v>
      </c>
      <c r="R1531" t="s">
        <v>8326</v>
      </c>
      <c r="S1531" s="14">
        <f t="shared" si="106"/>
        <v>41878.946574074071</v>
      </c>
      <c r="T1531" s="14">
        <f t="shared" si="107"/>
        <v>41908.946574074071</v>
      </c>
    </row>
    <row r="1532" spans="1:20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04"/>
        <v>61</v>
      </c>
      <c r="P1532">
        <f t="shared" si="105"/>
        <v>179.12</v>
      </c>
      <c r="Q1532" s="10" t="s">
        <v>8323</v>
      </c>
      <c r="R1532" t="s">
        <v>8326</v>
      </c>
      <c r="S1532" s="14">
        <f t="shared" si="106"/>
        <v>42235.117476851854</v>
      </c>
      <c r="T1532" s="14">
        <f t="shared" si="107"/>
        <v>42275.117476851854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0" t="s">
        <v>8323</v>
      </c>
      <c r="R1533" t="s">
        <v>8326</v>
      </c>
      <c r="S1533" s="14">
        <f t="shared" si="106"/>
        <v>41829.734259259261</v>
      </c>
      <c r="T1533" s="14">
        <f t="shared" si="107"/>
        <v>41874.734259259261</v>
      </c>
    </row>
    <row r="1534" spans="1:20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04"/>
        <v>122</v>
      </c>
      <c r="P1534">
        <f t="shared" si="105"/>
        <v>49.11</v>
      </c>
      <c r="Q1534" s="10" t="s">
        <v>8327</v>
      </c>
      <c r="R1534" t="s">
        <v>8331</v>
      </c>
      <c r="S1534" s="14">
        <f t="shared" si="106"/>
        <v>41730.998402777775</v>
      </c>
      <c r="T1534" s="14">
        <f t="shared" si="107"/>
        <v>41760.998402777775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0" t="s">
        <v>8321</v>
      </c>
      <c r="R1535" t="s">
        <v>8322</v>
      </c>
      <c r="S1535" s="14">
        <f t="shared" si="106"/>
        <v>41674.08494212963</v>
      </c>
      <c r="T1535" s="14">
        <f t="shared" si="107"/>
        <v>41704.08494212963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0" t="s">
        <v>8321</v>
      </c>
      <c r="R1536" t="s">
        <v>8322</v>
      </c>
      <c r="S1536" s="14">
        <f t="shared" si="106"/>
        <v>42047.128564814819</v>
      </c>
      <c r="T1536" s="14">
        <f t="shared" si="107"/>
        <v>42077.086898148147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0" t="s">
        <v>8323</v>
      </c>
      <c r="R1537" t="s">
        <v>8326</v>
      </c>
      <c r="S1537" s="14">
        <f t="shared" si="106"/>
        <v>42056.013124999998</v>
      </c>
      <c r="T1537" s="14">
        <f t="shared" si="107"/>
        <v>42075.166666666672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0" t="s">
        <v>8323</v>
      </c>
      <c r="R1538" t="s">
        <v>8324</v>
      </c>
      <c r="S1538" s="14">
        <f t="shared" si="106"/>
        <v>42398.849259259259</v>
      </c>
      <c r="T1538" s="14">
        <f t="shared" si="107"/>
        <v>42430.249305555553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0" t="s">
        <v>8323</v>
      </c>
      <c r="R1539" t="s">
        <v>8324</v>
      </c>
      <c r="S1539" s="14">
        <f t="shared" ref="S1539:S1602" si="110">(((J1539/60)/60)/24)+DATE(1970,1,1)</f>
        <v>42360.212025462963</v>
      </c>
      <c r="T1539" s="14">
        <f t="shared" ref="T1539:T1602" si="111">(((I1539/60)/60)/24)+DATE(1970,1,1)</f>
        <v>42390.212025462963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0" t="s">
        <v>8323</v>
      </c>
      <c r="R1540" t="s">
        <v>8326</v>
      </c>
      <c r="S1540" s="14">
        <f t="shared" si="110"/>
        <v>41862.864675925928</v>
      </c>
      <c r="T1540" s="14">
        <f t="shared" si="111"/>
        <v>41876.864675925928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0" t="s">
        <v>8321</v>
      </c>
      <c r="R1541" t="s">
        <v>8325</v>
      </c>
      <c r="S1541" s="14">
        <f t="shared" si="110"/>
        <v>42249.064722222218</v>
      </c>
      <c r="T1541" s="14">
        <f t="shared" si="111"/>
        <v>42278.208333333328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0" t="s">
        <v>8323</v>
      </c>
      <c r="R1542" t="s">
        <v>8326</v>
      </c>
      <c r="S1542" s="14">
        <f t="shared" si="110"/>
        <v>42205.710879629631</v>
      </c>
      <c r="T1542" s="14">
        <f t="shared" si="111"/>
        <v>42235.710879629631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0" t="s">
        <v>8323</v>
      </c>
      <c r="R1543" t="s">
        <v>8326</v>
      </c>
      <c r="S1543" s="14">
        <f t="shared" si="110"/>
        <v>42053.671666666662</v>
      </c>
      <c r="T1543" s="14">
        <f t="shared" si="111"/>
        <v>42083.630000000005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0" t="s">
        <v>8327</v>
      </c>
      <c r="R1544" t="s">
        <v>8331</v>
      </c>
      <c r="S1544" s="14">
        <f t="shared" si="110"/>
        <v>40978.125046296293</v>
      </c>
      <c r="T1544" s="14">
        <f t="shared" si="111"/>
        <v>41038.083379629628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0" t="s">
        <v>8327</v>
      </c>
      <c r="R1545" t="s">
        <v>8331</v>
      </c>
      <c r="S1545" s="14">
        <f t="shared" si="110"/>
        <v>42094.236481481479</v>
      </c>
      <c r="T1545" s="14">
        <f t="shared" si="111"/>
        <v>42115.236481481479</v>
      </c>
    </row>
    <row r="1546" spans="1:20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0" t="s">
        <v>8308</v>
      </c>
      <c r="R1546" t="s">
        <v>8310</v>
      </c>
      <c r="S1546" s="14">
        <f t="shared" si="110"/>
        <v>42209.593692129631</v>
      </c>
      <c r="T1546" s="14">
        <f t="shared" si="111"/>
        <v>42239.593692129631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0" t="s">
        <v>8323</v>
      </c>
      <c r="R1547" t="s">
        <v>8326</v>
      </c>
      <c r="S1547" s="14">
        <f t="shared" si="110"/>
        <v>42754.693842592591</v>
      </c>
      <c r="T1547" s="14">
        <f t="shared" si="111"/>
        <v>42782.958333333328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0" t="s">
        <v>8321</v>
      </c>
      <c r="R1548" t="s">
        <v>8322</v>
      </c>
      <c r="S1548" s="14">
        <f t="shared" si="110"/>
        <v>40638.162465277775</v>
      </c>
      <c r="T1548" s="14">
        <f t="shared" si="111"/>
        <v>40672.249305555553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0" t="s">
        <v>8321</v>
      </c>
      <c r="R1549" t="s">
        <v>8332</v>
      </c>
      <c r="S1549" s="14">
        <f t="shared" si="110"/>
        <v>41780.068043981482</v>
      </c>
      <c r="T1549" s="14">
        <f t="shared" si="111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0" t="s">
        <v>8323</v>
      </c>
      <c r="R1550" t="s">
        <v>8335</v>
      </c>
      <c r="S1550" s="14">
        <f t="shared" si="110"/>
        <v>42548.63853009259</v>
      </c>
      <c r="T1550" s="14">
        <f t="shared" si="111"/>
        <v>42584.418749999997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0" t="s">
        <v>8308</v>
      </c>
      <c r="R1551" t="s">
        <v>8310</v>
      </c>
      <c r="S1551" s="14">
        <f t="shared" si="110"/>
        <v>42675.690393518518</v>
      </c>
      <c r="T1551" s="14">
        <f t="shared" si="111"/>
        <v>42705.732060185182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0" t="s">
        <v>8311</v>
      </c>
      <c r="R1552" t="s">
        <v>8333</v>
      </c>
      <c r="S1552" s="14">
        <f t="shared" si="110"/>
        <v>41598.420046296298</v>
      </c>
      <c r="T1552" s="14">
        <f t="shared" si="111"/>
        <v>41628.420046296298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0" t="s">
        <v>8327</v>
      </c>
      <c r="R1553" t="s">
        <v>8328</v>
      </c>
      <c r="S1553" s="14">
        <f t="shared" si="110"/>
        <v>41453.076319444444</v>
      </c>
      <c r="T1553" s="14">
        <f t="shared" si="111"/>
        <v>41488.076319444444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0" t="s">
        <v>8323</v>
      </c>
      <c r="R1554" t="s">
        <v>8326</v>
      </c>
      <c r="S1554" s="14">
        <f t="shared" si="110"/>
        <v>42429.991724537031</v>
      </c>
      <c r="T1554" s="14">
        <f t="shared" si="111"/>
        <v>42459.950057870374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0" t="s">
        <v>8327</v>
      </c>
      <c r="R1555" t="s">
        <v>8341</v>
      </c>
      <c r="S1555" s="14">
        <f t="shared" si="110"/>
        <v>42039.951087962967</v>
      </c>
      <c r="T1555" s="14">
        <f t="shared" si="111"/>
        <v>42069.951087962967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0" t="s">
        <v>8327</v>
      </c>
      <c r="R1556" t="s">
        <v>8331</v>
      </c>
      <c r="S1556" s="14">
        <f t="shared" si="110"/>
        <v>41626.916284722225</v>
      </c>
      <c r="T1556" s="14">
        <f t="shared" si="111"/>
        <v>41647.088888888888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0" t="s">
        <v>8323</v>
      </c>
      <c r="R1557" t="s">
        <v>8326</v>
      </c>
      <c r="S1557" s="14">
        <f t="shared" si="110"/>
        <v>42436.509108796294</v>
      </c>
      <c r="T1557" s="14">
        <f t="shared" si="111"/>
        <v>42471.467442129629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0" t="s">
        <v>8321</v>
      </c>
      <c r="R1558" t="s">
        <v>8325</v>
      </c>
      <c r="S1558" s="14">
        <f t="shared" si="110"/>
        <v>42721.075949074075</v>
      </c>
      <c r="T1558" s="14">
        <f t="shared" si="111"/>
        <v>42751.075949074075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0" t="s">
        <v>8327</v>
      </c>
      <c r="R1559" t="s">
        <v>8331</v>
      </c>
      <c r="S1559" s="14">
        <f t="shared" si="110"/>
        <v>41864.76866898148</v>
      </c>
      <c r="T1559" s="14">
        <f t="shared" si="111"/>
        <v>41894.76866898148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0" t="s">
        <v>8327</v>
      </c>
      <c r="R1560" t="s">
        <v>8328</v>
      </c>
      <c r="S1560" s="14">
        <f t="shared" si="110"/>
        <v>40818.58489583333</v>
      </c>
      <c r="T1560" s="14">
        <f t="shared" si="111"/>
        <v>40878.626562500001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0" t="s">
        <v>8323</v>
      </c>
      <c r="R1561" t="s">
        <v>8326</v>
      </c>
      <c r="S1561" s="14">
        <f t="shared" si="110"/>
        <v>41758.839675925927</v>
      </c>
      <c r="T1561" s="14">
        <f t="shared" si="111"/>
        <v>41771.165972222225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0" t="s">
        <v>8323</v>
      </c>
      <c r="R1562" t="s">
        <v>8326</v>
      </c>
      <c r="S1562" s="14">
        <f t="shared" si="110"/>
        <v>41765.610798611109</v>
      </c>
      <c r="T1562" s="14">
        <f t="shared" si="111"/>
        <v>41777.610798611109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0" t="s">
        <v>8323</v>
      </c>
      <c r="R1563" t="s">
        <v>8326</v>
      </c>
      <c r="S1563" s="14">
        <f t="shared" si="110"/>
        <v>41879.959050925929</v>
      </c>
      <c r="T1563" s="14">
        <f t="shared" si="111"/>
        <v>41909.959050925929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0" t="s">
        <v>8323</v>
      </c>
      <c r="R1564" t="s">
        <v>8326</v>
      </c>
      <c r="S1564" s="14">
        <f t="shared" si="110"/>
        <v>41828.736921296295</v>
      </c>
      <c r="T1564" s="14">
        <f t="shared" si="111"/>
        <v>41846.291666666664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0" t="s">
        <v>8323</v>
      </c>
      <c r="R1565" t="s">
        <v>8335</v>
      </c>
      <c r="S1565" s="14">
        <f t="shared" si="110"/>
        <v>41808.881215277775</v>
      </c>
      <c r="T1565" s="14">
        <f t="shared" si="111"/>
        <v>41846.207638888889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0" t="s">
        <v>8323</v>
      </c>
      <c r="R1566" t="s">
        <v>8335</v>
      </c>
      <c r="S1566" s="14">
        <f t="shared" si="110"/>
        <v>42166.219733796301</v>
      </c>
      <c r="T1566" s="14">
        <f t="shared" si="111"/>
        <v>42198.837499999994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0" t="s">
        <v>8321</v>
      </c>
      <c r="R1567" t="s">
        <v>8339</v>
      </c>
      <c r="S1567" s="14">
        <f t="shared" si="110"/>
        <v>40858.762141203704</v>
      </c>
      <c r="T1567" s="14">
        <f t="shared" si="111"/>
        <v>40900.762141203704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0" t="s">
        <v>8323</v>
      </c>
      <c r="R1568" t="s">
        <v>8326</v>
      </c>
      <c r="S1568" s="14">
        <f t="shared" si="110"/>
        <v>41939.8122337963</v>
      </c>
      <c r="T1568" s="14">
        <f t="shared" si="111"/>
        <v>41969.853900462964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0" t="s">
        <v>8316</v>
      </c>
      <c r="R1569" t="s">
        <v>8317</v>
      </c>
      <c r="S1569" s="14">
        <f t="shared" si="110"/>
        <v>41663.500659722224</v>
      </c>
      <c r="T1569" s="14">
        <f t="shared" si="111"/>
        <v>41693.500659722224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0" t="s">
        <v>8316</v>
      </c>
      <c r="R1570" t="s">
        <v>8334</v>
      </c>
      <c r="S1570" s="14">
        <f t="shared" si="110"/>
        <v>41771.40996527778</v>
      </c>
      <c r="T1570" s="14">
        <f t="shared" si="111"/>
        <v>41801.40996527778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0" t="s">
        <v>8308</v>
      </c>
      <c r="R1571" t="s">
        <v>8318</v>
      </c>
      <c r="S1571" s="14">
        <f t="shared" si="110"/>
        <v>42129.226388888885</v>
      </c>
      <c r="T1571" s="14">
        <f t="shared" si="111"/>
        <v>42159.226388888885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0" t="s">
        <v>8308</v>
      </c>
      <c r="R1572" t="s">
        <v>8310</v>
      </c>
      <c r="S1572" s="14">
        <f t="shared" si="110"/>
        <v>42325.684189814812</v>
      </c>
      <c r="T1572" s="14">
        <f t="shared" si="111"/>
        <v>42355.249305555553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0" t="s">
        <v>8323</v>
      </c>
      <c r="R1573" t="s">
        <v>8326</v>
      </c>
      <c r="S1573" s="14">
        <f t="shared" si="110"/>
        <v>42193.723912037036</v>
      </c>
      <c r="T1573" s="14">
        <f t="shared" si="111"/>
        <v>42223.723912037036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0" t="s">
        <v>8323</v>
      </c>
      <c r="R1574" t="s">
        <v>8326</v>
      </c>
      <c r="S1574" s="14">
        <f t="shared" si="110"/>
        <v>41815.569212962961</v>
      </c>
      <c r="T1574" s="14">
        <f t="shared" si="111"/>
        <v>41829.569212962961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0" t="s">
        <v>8313</v>
      </c>
      <c r="R1575" t="s">
        <v>8314</v>
      </c>
      <c r="S1575" s="14">
        <f t="shared" si="110"/>
        <v>42419.603703703702</v>
      </c>
      <c r="T1575" s="14">
        <f t="shared" si="111"/>
        <v>42449.562037037031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0" t="s">
        <v>8323</v>
      </c>
      <c r="R1576" t="s">
        <v>8326</v>
      </c>
      <c r="S1576" s="14">
        <f t="shared" si="110"/>
        <v>41781.666770833333</v>
      </c>
      <c r="T1576" s="14">
        <f t="shared" si="111"/>
        <v>41811.666770833333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0" t="s">
        <v>8327</v>
      </c>
      <c r="R1577" t="s">
        <v>8331</v>
      </c>
      <c r="S1577" s="14">
        <f t="shared" si="110"/>
        <v>41933.838171296295</v>
      </c>
      <c r="T1577" s="14">
        <f t="shared" si="111"/>
        <v>41978.879837962959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0" t="s">
        <v>8327</v>
      </c>
      <c r="R1578" t="s">
        <v>8328</v>
      </c>
      <c r="S1578" s="14">
        <f t="shared" si="110"/>
        <v>40456.954351851848</v>
      </c>
      <c r="T1578" s="14">
        <f t="shared" si="111"/>
        <v>40484.018055555556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0" t="s">
        <v>8323</v>
      </c>
      <c r="R1579" t="s">
        <v>8326</v>
      </c>
      <c r="S1579" s="14">
        <f t="shared" si="110"/>
        <v>42448.821585648147</v>
      </c>
      <c r="T1579" s="14">
        <f t="shared" si="111"/>
        <v>42466.895833333328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0" t="s">
        <v>8321</v>
      </c>
      <c r="R1580" t="s">
        <v>8322</v>
      </c>
      <c r="S1580" s="14">
        <f t="shared" si="110"/>
        <v>41333.837187500001</v>
      </c>
      <c r="T1580" s="14">
        <f t="shared" si="111"/>
        <v>41353.795520833337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0" t="s">
        <v>8323</v>
      </c>
      <c r="R1581" t="s">
        <v>8326</v>
      </c>
      <c r="S1581" s="14">
        <f t="shared" si="110"/>
        <v>41792.542986111112</v>
      </c>
      <c r="T1581" s="14">
        <f t="shared" si="111"/>
        <v>41813.75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0" t="s">
        <v>8323</v>
      </c>
      <c r="R1582" t="s">
        <v>8326</v>
      </c>
      <c r="S1582" s="14">
        <f t="shared" si="110"/>
        <v>42268.127696759257</v>
      </c>
      <c r="T1582" s="14">
        <f t="shared" si="111"/>
        <v>42288.083333333328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0" t="s">
        <v>8327</v>
      </c>
      <c r="R1583" t="s">
        <v>8331</v>
      </c>
      <c r="S1583" s="14">
        <f t="shared" si="110"/>
        <v>40895.897974537038</v>
      </c>
      <c r="T1583" s="14">
        <f t="shared" si="111"/>
        <v>40925.897974537038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0" t="s">
        <v>8308</v>
      </c>
      <c r="R1584" t="s">
        <v>8310</v>
      </c>
      <c r="S1584" s="14">
        <f t="shared" si="110"/>
        <v>42185.058993055558</v>
      </c>
      <c r="T1584" s="14">
        <f t="shared" si="111"/>
        <v>42230.058993055558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0" t="s">
        <v>8308</v>
      </c>
      <c r="R1585" t="s">
        <v>8309</v>
      </c>
      <c r="S1585" s="14">
        <f t="shared" si="110"/>
        <v>41737.097499999996</v>
      </c>
      <c r="T1585" s="14">
        <f t="shared" si="111"/>
        <v>41773.961111111108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0" t="s">
        <v>8327</v>
      </c>
      <c r="R1586" t="s">
        <v>8338</v>
      </c>
      <c r="S1586" s="14">
        <f t="shared" si="110"/>
        <v>40592.704652777778</v>
      </c>
      <c r="T1586" s="14">
        <f t="shared" si="111"/>
        <v>40622.662986111114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0" t="s">
        <v>8323</v>
      </c>
      <c r="R1587" t="s">
        <v>8326</v>
      </c>
      <c r="S1587" s="14">
        <f t="shared" si="110"/>
        <v>42462.140868055561</v>
      </c>
      <c r="T1587" s="14">
        <f t="shared" si="111"/>
        <v>42489.875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0" t="s">
        <v>8323</v>
      </c>
      <c r="R1588" t="s">
        <v>8326</v>
      </c>
      <c r="S1588" s="14">
        <f t="shared" si="110"/>
        <v>42590.472685185188</v>
      </c>
      <c r="T1588" s="14">
        <f t="shared" si="111"/>
        <v>42620.472685185188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0" t="s">
        <v>8319</v>
      </c>
      <c r="R1589" t="s">
        <v>8345</v>
      </c>
      <c r="S1589" s="14">
        <f t="shared" si="110"/>
        <v>42150.485439814816</v>
      </c>
      <c r="T1589" s="14">
        <f t="shared" si="111"/>
        <v>42181.166666666672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0" t="s">
        <v>8323</v>
      </c>
      <c r="R1590" t="s">
        <v>8326</v>
      </c>
      <c r="S1590" s="14">
        <f t="shared" si="110"/>
        <v>42451.095856481479</v>
      </c>
      <c r="T1590" s="14">
        <f t="shared" si="111"/>
        <v>42465.095856481479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0" t="s">
        <v>8323</v>
      </c>
      <c r="R1591" t="s">
        <v>8326</v>
      </c>
      <c r="S1591" s="14">
        <f t="shared" si="110"/>
        <v>41938.709421296298</v>
      </c>
      <c r="T1591" s="14">
        <f t="shared" si="111"/>
        <v>41966.916666666672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0" t="s">
        <v>8323</v>
      </c>
      <c r="R1592" t="s">
        <v>8335</v>
      </c>
      <c r="S1592" s="14">
        <f t="shared" si="110"/>
        <v>41887.111354166671</v>
      </c>
      <c r="T1592" s="14">
        <f t="shared" si="111"/>
        <v>41909.166666666664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0" t="s">
        <v>8323</v>
      </c>
      <c r="R1593" t="s">
        <v>8326</v>
      </c>
      <c r="S1593" s="14">
        <f t="shared" si="110"/>
        <v>41898.168125000004</v>
      </c>
      <c r="T1593" s="14">
        <f t="shared" si="111"/>
        <v>41913.165972222225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0" t="s">
        <v>8323</v>
      </c>
      <c r="R1594" t="s">
        <v>8326</v>
      </c>
      <c r="S1594" s="14">
        <f t="shared" si="110"/>
        <v>42506.760405092587</v>
      </c>
      <c r="T1594" s="14">
        <f t="shared" si="111"/>
        <v>42536.760405092587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0" t="s">
        <v>8308</v>
      </c>
      <c r="R1595" t="s">
        <v>8310</v>
      </c>
      <c r="S1595" s="14">
        <f t="shared" si="110"/>
        <v>42422.107129629629</v>
      </c>
      <c r="T1595" s="14">
        <f t="shared" si="111"/>
        <v>42467.065462962957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0" t="s">
        <v>8327</v>
      </c>
      <c r="R1596" t="s">
        <v>8331</v>
      </c>
      <c r="S1596" s="14">
        <f t="shared" si="110"/>
        <v>42424.161898148144</v>
      </c>
      <c r="T1596" s="14">
        <f t="shared" si="111"/>
        <v>42454.12023148148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0" t="s">
        <v>8327</v>
      </c>
      <c r="R1597" t="s">
        <v>8331</v>
      </c>
      <c r="S1597" s="14">
        <f t="shared" si="110"/>
        <v>42401.154930555553</v>
      </c>
      <c r="T1597" s="14">
        <f t="shared" si="111"/>
        <v>42432.154930555553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0" t="s">
        <v>8308</v>
      </c>
      <c r="R1598" t="s">
        <v>8340</v>
      </c>
      <c r="S1598" s="14">
        <f t="shared" si="110"/>
        <v>41962.749027777783</v>
      </c>
      <c r="T1598" s="14">
        <f t="shared" si="111"/>
        <v>41992.818055555559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0" t="s">
        <v>8327</v>
      </c>
      <c r="R1599" t="s">
        <v>8331</v>
      </c>
      <c r="S1599" s="14">
        <f t="shared" si="110"/>
        <v>40665.949976851851</v>
      </c>
      <c r="T1599" s="14">
        <f t="shared" si="111"/>
        <v>40692.041666666664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0" t="s">
        <v>8321</v>
      </c>
      <c r="R1600" t="s">
        <v>8322</v>
      </c>
      <c r="S1600" s="14">
        <f t="shared" si="110"/>
        <v>42292.539548611108</v>
      </c>
      <c r="T1600" s="14">
        <f t="shared" si="111"/>
        <v>42313.58121527778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0" t="s">
        <v>8327</v>
      </c>
      <c r="R1601" t="s">
        <v>8338</v>
      </c>
      <c r="S1601" s="14">
        <f t="shared" si="110"/>
        <v>41526.435613425929</v>
      </c>
      <c r="T1601" s="14">
        <f t="shared" si="111"/>
        <v>41556.435613425929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0" t="s">
        <v>8327</v>
      </c>
      <c r="R1602" t="s">
        <v>8331</v>
      </c>
      <c r="S1602" s="14">
        <f t="shared" si="110"/>
        <v>41442.741249999999</v>
      </c>
      <c r="T1602" s="14">
        <f t="shared" si="111"/>
        <v>41458.207638888889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>
        <f t="shared" ref="P1603:P1666" si="113">IFERROR(ROUND(E1603/L1603,2),0)</f>
        <v>166.06</v>
      </c>
      <c r="Q1603" s="10" t="s">
        <v>8323</v>
      </c>
      <c r="R1603" t="s">
        <v>8326</v>
      </c>
      <c r="S1603" s="14">
        <f t="shared" ref="S1603:S1666" si="114">(((J1603/60)/60)/24)+DATE(1970,1,1)</f>
        <v>41804.937083333331</v>
      </c>
      <c r="T1603" s="14">
        <f t="shared" ref="T1603:T1666" si="115">(((I1603/60)/60)/24)+DATE(1970,1,1)</f>
        <v>41821.9375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0" t="s">
        <v>8323</v>
      </c>
      <c r="R1604" t="s">
        <v>8326</v>
      </c>
      <c r="S1604" s="14">
        <f t="shared" si="114"/>
        <v>42284.516064814816</v>
      </c>
      <c r="T1604" s="14">
        <f t="shared" si="115"/>
        <v>42307.875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0" t="s">
        <v>8323</v>
      </c>
      <c r="R1605" t="s">
        <v>8326</v>
      </c>
      <c r="S1605" s="14">
        <f t="shared" si="114"/>
        <v>42016.706678240742</v>
      </c>
      <c r="T1605" s="14">
        <f t="shared" si="115"/>
        <v>42047.249305555553</v>
      </c>
    </row>
    <row r="1606" spans="1:20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12"/>
        <v>23</v>
      </c>
      <c r="P1606">
        <f t="shared" si="113"/>
        <v>96.55</v>
      </c>
      <c r="Q1606" s="10" t="s">
        <v>8323</v>
      </c>
      <c r="R1606" t="s">
        <v>8326</v>
      </c>
      <c r="S1606" s="14">
        <f t="shared" si="114"/>
        <v>42192.905694444446</v>
      </c>
      <c r="T1606" s="14">
        <f t="shared" si="115"/>
        <v>42236.711805555555</v>
      </c>
    </row>
    <row r="1607" spans="1:20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12"/>
        <v>112</v>
      </c>
      <c r="P1607">
        <f t="shared" si="113"/>
        <v>56</v>
      </c>
      <c r="Q1607" s="10" t="s">
        <v>8308</v>
      </c>
      <c r="R1607" t="s">
        <v>8315</v>
      </c>
      <c r="S1607" s="14">
        <f t="shared" si="114"/>
        <v>42128.628113425926</v>
      </c>
      <c r="T1607" s="14">
        <f t="shared" si="115"/>
        <v>42158.628113425926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4"/>
        <v>42461.885138888887</v>
      </c>
      <c r="T1608" s="14">
        <f t="shared" si="115"/>
        <v>42521.885138888887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4"/>
        <v>41733.716435185182</v>
      </c>
      <c r="T1609" s="14">
        <f t="shared" si="115"/>
        <v>41763.716435185182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4"/>
        <v>41901.282025462962</v>
      </c>
      <c r="T1610" s="14">
        <f t="shared" si="115"/>
        <v>41922.875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4"/>
        <v>41375.057222222218</v>
      </c>
      <c r="T1611" s="14">
        <f t="shared" si="115"/>
        <v>41405.057222222218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4"/>
        <v>42442.623344907406</v>
      </c>
      <c r="T1612" s="14">
        <f t="shared" si="115"/>
        <v>42470.833333333328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4"/>
        <v>41218.391446759262</v>
      </c>
      <c r="T1613" s="14">
        <f t="shared" si="115"/>
        <v>41248.391446759262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4"/>
        <v>42264.29178240741</v>
      </c>
      <c r="T1614" s="14">
        <f t="shared" si="115"/>
        <v>42294.29178240741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4"/>
        <v>40909.649201388893</v>
      </c>
      <c r="T1615" s="14">
        <f t="shared" si="115"/>
        <v>40937.649201388893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4"/>
        <v>41160.871886574074</v>
      </c>
      <c r="T1616" s="14">
        <f t="shared" si="115"/>
        <v>41188.415972222225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4"/>
        <v>42065.053368055553</v>
      </c>
      <c r="T1617" s="14">
        <f t="shared" si="115"/>
        <v>42125.011701388896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4"/>
        <v>42293.853541666671</v>
      </c>
      <c r="T1618" s="14">
        <f t="shared" si="115"/>
        <v>42352.249305555553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4"/>
        <v>42080.757326388892</v>
      </c>
      <c r="T1619" s="14">
        <f t="shared" si="115"/>
        <v>42110.757326388892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4"/>
        <v>41491.79478009259</v>
      </c>
      <c r="T1620" s="14">
        <f t="shared" si="115"/>
        <v>41509.79478009259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4"/>
        <v>41927.295694444445</v>
      </c>
      <c r="T1621" s="14">
        <f t="shared" si="115"/>
        <v>41959.337361111116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4"/>
        <v>42761.961099537039</v>
      </c>
      <c r="T1622" s="14">
        <f t="shared" si="115"/>
        <v>42791.961099537039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4"/>
        <v>41773.932534722226</v>
      </c>
      <c r="T1623" s="14">
        <f t="shared" si="115"/>
        <v>41811.207638888889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4"/>
        <v>40638.092974537038</v>
      </c>
      <c r="T1624" s="14">
        <f t="shared" si="115"/>
        <v>40668.092974537038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4"/>
        <v>41759.13962962963</v>
      </c>
      <c r="T1625" s="14">
        <f t="shared" si="115"/>
        <v>41791.165972222225</v>
      </c>
    </row>
    <row r="1626" spans="1:20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12"/>
        <v>5</v>
      </c>
      <c r="P1626">
        <f t="shared" si="113"/>
        <v>450</v>
      </c>
      <c r="Q1626" s="10" t="s">
        <v>8323</v>
      </c>
      <c r="R1626" t="s">
        <v>8326</v>
      </c>
      <c r="S1626" s="14">
        <f t="shared" si="114"/>
        <v>42785.270370370374</v>
      </c>
      <c r="T1626" s="14">
        <f t="shared" si="115"/>
        <v>42819.189583333333</v>
      </c>
    </row>
    <row r="1627" spans="1:20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12"/>
        <v>42</v>
      </c>
      <c r="P1627">
        <f t="shared" si="113"/>
        <v>34.18</v>
      </c>
      <c r="Q1627" s="10" t="s">
        <v>8327</v>
      </c>
      <c r="R1627" t="s">
        <v>8350</v>
      </c>
      <c r="S1627" s="14">
        <f t="shared" si="114"/>
        <v>41541.106921296298</v>
      </c>
      <c r="T1627" s="14">
        <f t="shared" si="115"/>
        <v>41563.415972222225</v>
      </c>
    </row>
    <row r="1628" spans="1:20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12"/>
        <v>108</v>
      </c>
      <c r="P1628">
        <f t="shared" si="113"/>
        <v>72.97</v>
      </c>
      <c r="Q1628" s="10" t="s">
        <v>8323</v>
      </c>
      <c r="R1628" t="s">
        <v>8335</v>
      </c>
      <c r="S1628" s="14">
        <f t="shared" si="114"/>
        <v>41775.636157407411</v>
      </c>
      <c r="T1628" s="14">
        <f t="shared" si="115"/>
        <v>41805.636157407411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4"/>
        <v>42161.770833333328</v>
      </c>
      <c r="T1629" s="14">
        <f t="shared" si="115"/>
        <v>42193.770833333328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4"/>
        <v>42039.878379629634</v>
      </c>
      <c r="T1630" s="14">
        <f t="shared" si="115"/>
        <v>42069.878379629634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4"/>
        <v>42545.478333333333</v>
      </c>
      <c r="T1631" s="14">
        <f t="shared" si="115"/>
        <v>42575.478333333333</v>
      </c>
    </row>
    <row r="1632" spans="1:20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12"/>
        <v>107</v>
      </c>
      <c r="P1632">
        <f t="shared" si="113"/>
        <v>81.239999999999995</v>
      </c>
      <c r="Q1632" s="10" t="s">
        <v>8323</v>
      </c>
      <c r="R1632" t="s">
        <v>8335</v>
      </c>
      <c r="S1632" s="14">
        <f t="shared" si="114"/>
        <v>41982.773356481484</v>
      </c>
      <c r="T1632" s="14">
        <f t="shared" si="115"/>
        <v>42022.773356481484</v>
      </c>
    </row>
    <row r="1633" spans="1:20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12"/>
        <v>134</v>
      </c>
      <c r="P1633">
        <f t="shared" si="113"/>
        <v>70.55</v>
      </c>
      <c r="Q1633" s="10" t="s">
        <v>8327</v>
      </c>
      <c r="R1633" t="s">
        <v>8331</v>
      </c>
      <c r="S1633" s="14">
        <f t="shared" si="114"/>
        <v>41768.841921296298</v>
      </c>
      <c r="T1633" s="14">
        <f t="shared" si="115"/>
        <v>41799.208333333336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4"/>
        <v>42116.54315972222</v>
      </c>
      <c r="T1634" s="14">
        <f t="shared" si="115"/>
        <v>42146.541666666672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4"/>
        <v>42318.593703703707</v>
      </c>
      <c r="T1635" s="14">
        <f t="shared" si="115"/>
        <v>42348.593703703707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4"/>
        <v>41766.80572916667</v>
      </c>
      <c r="T1636" s="14">
        <f t="shared" si="115"/>
        <v>41799.80572916667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4"/>
        <v>42495.434236111112</v>
      </c>
      <c r="T1637" s="14">
        <f t="shared" si="115"/>
        <v>42523.434236111112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4"/>
        <v>41965.616655092599</v>
      </c>
      <c r="T1638" s="14">
        <f t="shared" si="115"/>
        <v>41995.616655092599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4"/>
        <v>42170.910231481481</v>
      </c>
      <c r="T1639" s="14">
        <f t="shared" si="115"/>
        <v>42205.165972222225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4"/>
        <v>42167.434166666666</v>
      </c>
      <c r="T1640" s="14">
        <f t="shared" si="115"/>
        <v>42197.434166666666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4"/>
        <v>42104.840335648143</v>
      </c>
      <c r="T1641" s="14">
        <f t="shared" si="115"/>
        <v>42164.840335648143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4"/>
        <v>41822.57503472222</v>
      </c>
      <c r="T1642" s="14">
        <f t="shared" si="115"/>
        <v>41825.041666666664</v>
      </c>
    </row>
    <row r="1643" spans="1:20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12"/>
        <v>11</v>
      </c>
      <c r="P1643">
        <f t="shared" si="113"/>
        <v>97.41</v>
      </c>
      <c r="Q1643" s="10" t="s">
        <v>8308</v>
      </c>
      <c r="R1643" t="s">
        <v>8342</v>
      </c>
      <c r="S1643" s="14">
        <f t="shared" si="114"/>
        <v>42268.531631944439</v>
      </c>
      <c r="T1643" s="14">
        <f t="shared" si="115"/>
        <v>42298.531631944439</v>
      </c>
    </row>
    <row r="1644" spans="1:20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12"/>
        <v>103</v>
      </c>
      <c r="P1644">
        <f t="shared" si="113"/>
        <v>77.349999999999994</v>
      </c>
      <c r="Q1644" s="10" t="s">
        <v>8327</v>
      </c>
      <c r="R1644" t="s">
        <v>8328</v>
      </c>
      <c r="S1644" s="14">
        <f t="shared" si="114"/>
        <v>41371.648078703707</v>
      </c>
      <c r="T1644" s="14">
        <f t="shared" si="115"/>
        <v>41401.648078703707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4"/>
        <v>42493.219236111108</v>
      </c>
      <c r="T1645" s="14">
        <f t="shared" si="115"/>
        <v>42531.125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4"/>
        <v>42462.893495370372</v>
      </c>
      <c r="T1646" s="14">
        <f t="shared" si="115"/>
        <v>42492.893495370372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4"/>
        <v>40310.287673611114</v>
      </c>
      <c r="T1647" s="14">
        <f t="shared" si="115"/>
        <v>40369.916666666664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4"/>
        <v>42440.416504629626</v>
      </c>
      <c r="T1648" s="14">
        <f t="shared" si="115"/>
        <v>42463.708333333328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4"/>
        <v>40322.53938657407</v>
      </c>
      <c r="T1649" s="14">
        <f t="shared" si="115"/>
        <v>40332.070138888892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4"/>
        <v>42522.880243055552</v>
      </c>
      <c r="T1650" s="14">
        <f t="shared" si="115"/>
        <v>42582.822916666672</v>
      </c>
    </row>
    <row r="1651" spans="1:20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12"/>
        <v>52</v>
      </c>
      <c r="P1651">
        <f t="shared" si="113"/>
        <v>49.21</v>
      </c>
      <c r="Q1651" s="10" t="s">
        <v>8323</v>
      </c>
      <c r="R1651" t="s">
        <v>8335</v>
      </c>
      <c r="S1651" s="14">
        <f t="shared" si="114"/>
        <v>41858.761782407404</v>
      </c>
      <c r="T1651" s="14">
        <f t="shared" si="115"/>
        <v>41888.875</v>
      </c>
    </row>
    <row r="1652" spans="1:20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12"/>
        <v>104</v>
      </c>
      <c r="P1652">
        <f t="shared" si="113"/>
        <v>66.87</v>
      </c>
      <c r="Q1652" s="10" t="s">
        <v>8327</v>
      </c>
      <c r="R1652" t="s">
        <v>8336</v>
      </c>
      <c r="S1652" s="14">
        <f t="shared" si="114"/>
        <v>41526.592395833337</v>
      </c>
      <c r="T1652" s="14">
        <f t="shared" si="115"/>
        <v>41561.165972222225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4"/>
        <v>42489.696585648147</v>
      </c>
      <c r="T1653" s="14">
        <f t="shared" si="115"/>
        <v>42549.696585648147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4"/>
        <v>41766.970648148148</v>
      </c>
      <c r="T1654" s="14">
        <f t="shared" si="115"/>
        <v>41799.165972222225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4"/>
        <v>42100.927858796291</v>
      </c>
      <c r="T1655" s="14">
        <f t="shared" si="115"/>
        <v>42126.875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4"/>
        <v>40632.94195601852</v>
      </c>
      <c r="T1656" s="14">
        <f t="shared" si="115"/>
        <v>40649.165972222225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4"/>
        <v>42060.035636574074</v>
      </c>
      <c r="T1657" s="14">
        <f t="shared" si="115"/>
        <v>42081.708333333328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4"/>
        <v>42321.101759259262</v>
      </c>
      <c r="T1658" s="14">
        <f t="shared" si="115"/>
        <v>42351.101759259262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4"/>
        <v>41095.900694444441</v>
      </c>
      <c r="T1659" s="14">
        <f t="shared" si="115"/>
        <v>41123.900694444441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4"/>
        <v>42576.452731481477</v>
      </c>
      <c r="T1660" s="14">
        <f t="shared" si="115"/>
        <v>42607.452731481477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4"/>
        <v>41760.935706018521</v>
      </c>
      <c r="T1661" s="14">
        <f t="shared" si="115"/>
        <v>41772.166666666664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4"/>
        <v>40785.675011574072</v>
      </c>
      <c r="T1662" s="14">
        <f t="shared" si="115"/>
        <v>40845.675011574072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4"/>
        <v>42124.848414351851</v>
      </c>
      <c r="T1663" s="14">
        <f t="shared" si="115"/>
        <v>42154.848414351851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4"/>
        <v>40254.450335648151</v>
      </c>
      <c r="T1664" s="14">
        <f t="shared" si="115"/>
        <v>40313.340277777781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4"/>
        <v>41806.605034722219</v>
      </c>
      <c r="T1665" s="14">
        <f t="shared" si="115"/>
        <v>41836.605034722219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4"/>
        <v>42016.800208333334</v>
      </c>
      <c r="T1666" s="14">
        <f t="shared" si="115"/>
        <v>42032.916666666672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6">ROUND(E1667/D1667*100,0)</f>
        <v>103</v>
      </c>
      <c r="P1667">
        <f t="shared" ref="P1667:P1730" si="117">IFERROR(ROUND(E1667/L1667,2),0)</f>
        <v>47.57</v>
      </c>
      <c r="Q1667" s="10" t="s">
        <v>8323</v>
      </c>
      <c r="R1667" t="s">
        <v>8335</v>
      </c>
      <c r="S1667" s="14">
        <f t="shared" ref="S1667:S1730" si="118">(((J1667/60)/60)/24)+DATE(1970,1,1)</f>
        <v>42495.956631944442</v>
      </c>
      <c r="T1667" s="14">
        <f t="shared" ref="T1667:T1730" si="119">(((I1667/60)/60)/24)+DATE(1970,1,1)</f>
        <v>42525.956631944442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0" t="s">
        <v>8323</v>
      </c>
      <c r="R1668" t="s">
        <v>8326</v>
      </c>
      <c r="S1668" s="14">
        <f t="shared" si="118"/>
        <v>42571.420601851853</v>
      </c>
      <c r="T1668" s="14">
        <f t="shared" si="119"/>
        <v>42599.420601851853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0" t="s">
        <v>8327</v>
      </c>
      <c r="R1669" t="s">
        <v>8328</v>
      </c>
      <c r="S1669" s="14">
        <f t="shared" si="118"/>
        <v>41004.72619212963</v>
      </c>
      <c r="T1669" s="14">
        <f t="shared" si="119"/>
        <v>41034.72619212963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0" t="s">
        <v>8323</v>
      </c>
      <c r="R1670" t="s">
        <v>8326</v>
      </c>
      <c r="S1670" s="14">
        <f t="shared" si="118"/>
        <v>42294.429641203707</v>
      </c>
      <c r="T1670" s="14">
        <f t="shared" si="119"/>
        <v>42321.845138888893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0" t="s">
        <v>8323</v>
      </c>
      <c r="R1671" t="s">
        <v>8326</v>
      </c>
      <c r="S1671" s="14">
        <f t="shared" si="118"/>
        <v>42417.585532407407</v>
      </c>
      <c r="T1671" s="14">
        <f t="shared" si="119"/>
        <v>42432.249305555553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0" t="s">
        <v>8323</v>
      </c>
      <c r="R1672" t="s">
        <v>8326</v>
      </c>
      <c r="S1672" s="14">
        <f t="shared" si="118"/>
        <v>42451.496817129635</v>
      </c>
      <c r="T1672" s="14">
        <f t="shared" si="119"/>
        <v>42459.610416666663</v>
      </c>
    </row>
    <row r="1673" spans="1:20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16"/>
        <v>102</v>
      </c>
      <c r="P1673">
        <f t="shared" si="117"/>
        <v>47.41</v>
      </c>
      <c r="Q1673" s="10" t="s">
        <v>8323</v>
      </c>
      <c r="R1673" t="s">
        <v>8326</v>
      </c>
      <c r="S1673" s="14">
        <f t="shared" si="118"/>
        <v>42203.680300925931</v>
      </c>
      <c r="T1673" s="14">
        <f t="shared" si="119"/>
        <v>42221.774999999994</v>
      </c>
    </row>
    <row r="1674" spans="1:20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16"/>
        <v>128</v>
      </c>
      <c r="P1674">
        <f t="shared" si="117"/>
        <v>60.95</v>
      </c>
      <c r="Q1674" s="10" t="s">
        <v>8323</v>
      </c>
      <c r="R1674" t="s">
        <v>8326</v>
      </c>
      <c r="S1674" s="14">
        <f t="shared" si="118"/>
        <v>42590.90425925926</v>
      </c>
      <c r="T1674" s="14">
        <f t="shared" si="119"/>
        <v>42606.90425925926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0" t="s">
        <v>8323</v>
      </c>
      <c r="R1675" t="s">
        <v>8326</v>
      </c>
      <c r="S1675" s="14">
        <f t="shared" si="118"/>
        <v>42283.864351851851</v>
      </c>
      <c r="T1675" s="14">
        <f t="shared" si="119"/>
        <v>42313.906018518523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0" t="s">
        <v>8311</v>
      </c>
      <c r="R1676" t="s">
        <v>8333</v>
      </c>
      <c r="S1676" s="14">
        <f t="shared" si="118"/>
        <v>42040.638020833328</v>
      </c>
      <c r="T1676" s="14">
        <f t="shared" si="119"/>
        <v>42070.638020833328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0" t="s">
        <v>8323</v>
      </c>
      <c r="R1677" t="s">
        <v>8326</v>
      </c>
      <c r="S1677" s="14">
        <f t="shared" si="118"/>
        <v>42149.940416666665</v>
      </c>
      <c r="T1677" s="14">
        <f t="shared" si="119"/>
        <v>42179.940416666665</v>
      </c>
    </row>
    <row r="1678" spans="1:20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16"/>
        <v>13</v>
      </c>
      <c r="P1678">
        <f t="shared" si="117"/>
        <v>110.87</v>
      </c>
      <c r="Q1678" s="10" t="s">
        <v>8308</v>
      </c>
      <c r="R1678" t="s">
        <v>8310</v>
      </c>
      <c r="S1678" s="14">
        <f t="shared" si="118"/>
        <v>42324.767361111109</v>
      </c>
      <c r="T1678" s="14">
        <f t="shared" si="119"/>
        <v>42379</v>
      </c>
    </row>
    <row r="1679" spans="1:20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16"/>
        <v>46</v>
      </c>
      <c r="P1679">
        <f t="shared" si="117"/>
        <v>70.83</v>
      </c>
      <c r="Q1679" s="10" t="s">
        <v>8323</v>
      </c>
      <c r="R1679" t="s">
        <v>8335</v>
      </c>
      <c r="S1679" s="14">
        <f t="shared" si="118"/>
        <v>42057.277858796297</v>
      </c>
      <c r="T1679" s="14">
        <f t="shared" si="119"/>
        <v>42117.236192129625</v>
      </c>
    </row>
    <row r="1680" spans="1:20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16"/>
        <v>102</v>
      </c>
      <c r="P1680">
        <f t="shared" si="117"/>
        <v>134.21</v>
      </c>
      <c r="Q1680" s="10" t="s">
        <v>8311</v>
      </c>
      <c r="R1680" t="s">
        <v>8333</v>
      </c>
      <c r="S1680" s="14">
        <f t="shared" si="118"/>
        <v>40429.836435185185</v>
      </c>
      <c r="T1680" s="14">
        <f t="shared" si="119"/>
        <v>40459.836435185185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0" t="s">
        <v>8323</v>
      </c>
      <c r="R1681" t="s">
        <v>8326</v>
      </c>
      <c r="S1681" s="14">
        <f t="shared" si="118"/>
        <v>42184.572881944448</v>
      </c>
      <c r="T1681" s="14">
        <f t="shared" si="119"/>
        <v>42214.708333333328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0" t="s">
        <v>8311</v>
      </c>
      <c r="R1682" t="s">
        <v>8333</v>
      </c>
      <c r="S1682" s="14">
        <f t="shared" si="118"/>
        <v>41383.605057870373</v>
      </c>
      <c r="T1682" s="14">
        <f t="shared" si="119"/>
        <v>41414.02847222222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0" t="s">
        <v>8323</v>
      </c>
      <c r="R1683" t="s">
        <v>8326</v>
      </c>
      <c r="S1683" s="14">
        <f t="shared" si="118"/>
        <v>41988.829942129625</v>
      </c>
      <c r="T1683" s="14">
        <f t="shared" si="119"/>
        <v>42046.207638888889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0" t="s">
        <v>8327</v>
      </c>
      <c r="R1684" t="s">
        <v>8350</v>
      </c>
      <c r="S1684" s="14">
        <f t="shared" si="118"/>
        <v>41570.482789351852</v>
      </c>
      <c r="T1684" s="14">
        <f t="shared" si="119"/>
        <v>41600.524456018517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0" t="s">
        <v>8327</v>
      </c>
      <c r="R1685" t="s">
        <v>8354</v>
      </c>
      <c r="S1685" s="14">
        <f t="shared" si="118"/>
        <v>41923.837731481479</v>
      </c>
      <c r="T1685" s="14">
        <f t="shared" si="119"/>
        <v>41946.249305555553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0" t="s">
        <v>8311</v>
      </c>
      <c r="R1686" t="s">
        <v>8333</v>
      </c>
      <c r="S1686" s="14">
        <f t="shared" si="118"/>
        <v>41346.042673611111</v>
      </c>
      <c r="T1686" s="14">
        <f t="shared" si="119"/>
        <v>41376.042673611111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0" t="s">
        <v>8327</v>
      </c>
      <c r="R1687" t="s">
        <v>8338</v>
      </c>
      <c r="S1687" s="14">
        <f t="shared" si="118"/>
        <v>41962.596574074079</v>
      </c>
      <c r="T1687" s="14">
        <f t="shared" si="119"/>
        <v>41992.596574074079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0" t="s">
        <v>8323</v>
      </c>
      <c r="R1688" t="s">
        <v>8324</v>
      </c>
      <c r="S1688" s="14">
        <f t="shared" si="118"/>
        <v>42431.500069444446</v>
      </c>
      <c r="T1688" s="14">
        <f t="shared" si="119"/>
        <v>42491.458402777775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0" t="s">
        <v>8327</v>
      </c>
      <c r="R1689" t="s">
        <v>8330</v>
      </c>
      <c r="S1689" s="14">
        <f t="shared" si="118"/>
        <v>42805.032962962956</v>
      </c>
      <c r="T1689" s="14">
        <f t="shared" si="119"/>
        <v>42834.991296296299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0" t="s">
        <v>8323</v>
      </c>
      <c r="R1690" t="s">
        <v>8326</v>
      </c>
      <c r="S1690" s="14">
        <f t="shared" si="118"/>
        <v>42513.045798611114</v>
      </c>
      <c r="T1690" s="14">
        <f t="shared" si="119"/>
        <v>42543.045798611114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0" t="s">
        <v>8323</v>
      </c>
      <c r="R1691" t="s">
        <v>8326</v>
      </c>
      <c r="S1691" s="14">
        <f t="shared" si="118"/>
        <v>42171.758611111116</v>
      </c>
      <c r="T1691" s="14">
        <f t="shared" si="119"/>
        <v>42231.758611111116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0" t="s">
        <v>8311</v>
      </c>
      <c r="R1692" t="s">
        <v>8352</v>
      </c>
      <c r="S1692" s="14">
        <f t="shared" si="118"/>
        <v>41901.542638888888</v>
      </c>
      <c r="T1692" s="14">
        <f t="shared" si="119"/>
        <v>41931.542638888888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0" t="s">
        <v>8323</v>
      </c>
      <c r="R1693" t="s">
        <v>8335</v>
      </c>
      <c r="S1693" s="14">
        <f t="shared" si="118"/>
        <v>41989.819212962961</v>
      </c>
      <c r="T1693" s="14">
        <f t="shared" si="119"/>
        <v>42049.819212962961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0" t="s">
        <v>8323</v>
      </c>
      <c r="R1694" t="s">
        <v>8326</v>
      </c>
      <c r="S1694" s="14">
        <f t="shared" si="118"/>
        <v>42144.041851851856</v>
      </c>
      <c r="T1694" s="14">
        <f t="shared" si="119"/>
        <v>42174.041851851856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0" t="s">
        <v>8323</v>
      </c>
      <c r="R1695" t="s">
        <v>8326</v>
      </c>
      <c r="S1695" s="14">
        <f t="shared" si="118"/>
        <v>41897.602037037039</v>
      </c>
      <c r="T1695" s="14">
        <f t="shared" si="119"/>
        <v>41927.602037037039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0" t="s">
        <v>8323</v>
      </c>
      <c r="R1696" t="s">
        <v>8326</v>
      </c>
      <c r="S1696" s="14">
        <f t="shared" si="118"/>
        <v>42431.302002314813</v>
      </c>
      <c r="T1696" s="14">
        <f t="shared" si="119"/>
        <v>42471.104166666672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0" t="s">
        <v>8327</v>
      </c>
      <c r="R1697" t="s">
        <v>8331</v>
      </c>
      <c r="S1697" s="14">
        <f t="shared" si="118"/>
        <v>41555.873645833337</v>
      </c>
      <c r="T1697" s="14">
        <f t="shared" si="119"/>
        <v>41585.915312500001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0" t="s">
        <v>8311</v>
      </c>
      <c r="R1698" t="s">
        <v>8333</v>
      </c>
      <c r="S1698" s="14">
        <f t="shared" si="118"/>
        <v>41304.962233796294</v>
      </c>
      <c r="T1698" s="14">
        <f t="shared" si="119"/>
        <v>41334.249305555553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0" t="s">
        <v>8327</v>
      </c>
      <c r="R1699" t="s">
        <v>8331</v>
      </c>
      <c r="S1699" s="14">
        <f t="shared" si="118"/>
        <v>42502.868761574078</v>
      </c>
      <c r="T1699" s="14">
        <f t="shared" si="119"/>
        <v>42562.868761574078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0" t="s">
        <v>8327</v>
      </c>
      <c r="R1700" t="s">
        <v>8331</v>
      </c>
      <c r="S1700" s="14">
        <f t="shared" si="118"/>
        <v>42031.631724537037</v>
      </c>
      <c r="T1700" s="14">
        <f t="shared" si="119"/>
        <v>42065.249305555553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0" t="s">
        <v>8327</v>
      </c>
      <c r="R1701" t="s">
        <v>8331</v>
      </c>
      <c r="S1701" s="14">
        <f t="shared" si="118"/>
        <v>42502.250775462962</v>
      </c>
      <c r="T1701" s="14">
        <f t="shared" si="119"/>
        <v>42527.250775462962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0" t="s">
        <v>8316</v>
      </c>
      <c r="R1702" t="s">
        <v>8317</v>
      </c>
      <c r="S1702" s="14">
        <f t="shared" si="118"/>
        <v>42221.79178240741</v>
      </c>
      <c r="T1702" s="14">
        <f t="shared" si="119"/>
        <v>42251.79178240741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0" t="s">
        <v>8319</v>
      </c>
      <c r="R1703" t="s">
        <v>8345</v>
      </c>
      <c r="S1703" s="14">
        <f t="shared" si="118"/>
        <v>41893.028877314813</v>
      </c>
      <c r="T1703" s="14">
        <f t="shared" si="119"/>
        <v>41953.070543981477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0" t="s">
        <v>8323</v>
      </c>
      <c r="R1704" t="s">
        <v>8326</v>
      </c>
      <c r="S1704" s="14">
        <f t="shared" si="118"/>
        <v>42664.809560185182</v>
      </c>
      <c r="T1704" s="14">
        <f t="shared" si="119"/>
        <v>42685.916666666672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0" t="s">
        <v>8327</v>
      </c>
      <c r="R1705" t="s">
        <v>8331</v>
      </c>
      <c r="S1705" s="14">
        <f t="shared" si="118"/>
        <v>40516.087627314817</v>
      </c>
      <c r="T1705" s="14">
        <f t="shared" si="119"/>
        <v>40564.916666666664</v>
      </c>
    </row>
    <row r="1706" spans="1:20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16"/>
        <v>31</v>
      </c>
      <c r="P1706">
        <f t="shared" si="117"/>
        <v>1250</v>
      </c>
      <c r="Q1706" s="10" t="s">
        <v>8323</v>
      </c>
      <c r="R1706" t="s">
        <v>8326</v>
      </c>
      <c r="S1706" s="14">
        <f t="shared" si="118"/>
        <v>42144.231527777782</v>
      </c>
      <c r="T1706" s="14">
        <f t="shared" si="119"/>
        <v>42203.125</v>
      </c>
    </row>
    <row r="1707" spans="1:20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16"/>
        <v>100</v>
      </c>
      <c r="P1707">
        <f t="shared" si="117"/>
        <v>50</v>
      </c>
      <c r="Q1707" s="10" t="s">
        <v>8323</v>
      </c>
      <c r="R1707" t="s">
        <v>8326</v>
      </c>
      <c r="S1707" s="14">
        <f t="shared" si="118"/>
        <v>42675.057997685188</v>
      </c>
      <c r="T1707" s="14">
        <f t="shared" si="119"/>
        <v>42705.099664351852</v>
      </c>
    </row>
    <row r="1708" spans="1:20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16"/>
        <v>100</v>
      </c>
      <c r="P1708">
        <f t="shared" si="117"/>
        <v>113.64</v>
      </c>
      <c r="Q1708" s="10" t="s">
        <v>8327</v>
      </c>
      <c r="R1708" t="s">
        <v>8328</v>
      </c>
      <c r="S1708" s="14">
        <f t="shared" si="118"/>
        <v>40758.733483796292</v>
      </c>
      <c r="T1708" s="14">
        <f t="shared" si="119"/>
        <v>40818.733483796292</v>
      </c>
    </row>
    <row r="1709" spans="1:20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16"/>
        <v>100</v>
      </c>
      <c r="P1709">
        <f t="shared" si="117"/>
        <v>48.08</v>
      </c>
      <c r="Q1709" s="10" t="s">
        <v>8327</v>
      </c>
      <c r="R1709" t="s">
        <v>8328</v>
      </c>
      <c r="S1709" s="14">
        <f t="shared" si="118"/>
        <v>41373.102465277778</v>
      </c>
      <c r="T1709" s="14">
        <f t="shared" si="119"/>
        <v>41403.102465277778</v>
      </c>
    </row>
    <row r="1710" spans="1:20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16"/>
        <v>100</v>
      </c>
      <c r="P1710">
        <f t="shared" si="117"/>
        <v>73.53</v>
      </c>
      <c r="Q1710" s="10" t="s">
        <v>8323</v>
      </c>
      <c r="R1710" t="s">
        <v>8326</v>
      </c>
      <c r="S1710" s="14">
        <f t="shared" si="118"/>
        <v>42311.750324074077</v>
      </c>
      <c r="T1710" s="14">
        <f t="shared" si="119"/>
        <v>42336.750324074077</v>
      </c>
    </row>
    <row r="1711" spans="1:20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16"/>
        <v>100</v>
      </c>
      <c r="P1711">
        <f t="shared" si="117"/>
        <v>227.27</v>
      </c>
      <c r="Q1711" s="10" t="s">
        <v>8323</v>
      </c>
      <c r="R1711" t="s">
        <v>8326</v>
      </c>
      <c r="S1711" s="14">
        <f t="shared" si="118"/>
        <v>41856.010069444441</v>
      </c>
      <c r="T1711" s="14">
        <f t="shared" si="119"/>
        <v>41890.125</v>
      </c>
    </row>
    <row r="1712" spans="1:20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16"/>
        <v>100</v>
      </c>
      <c r="P1712">
        <f t="shared" si="117"/>
        <v>104.17</v>
      </c>
      <c r="Q1712" s="10" t="s">
        <v>8323</v>
      </c>
      <c r="R1712" t="s">
        <v>8326</v>
      </c>
      <c r="S1712" s="14">
        <f t="shared" si="118"/>
        <v>42040.831678240742</v>
      </c>
      <c r="T1712" s="14">
        <f t="shared" si="119"/>
        <v>42070.831678240742</v>
      </c>
    </row>
    <row r="1713" spans="1:20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16"/>
        <v>100</v>
      </c>
      <c r="P1713">
        <f t="shared" si="117"/>
        <v>100</v>
      </c>
      <c r="Q1713" s="10" t="s">
        <v>8323</v>
      </c>
      <c r="R1713" t="s">
        <v>8335</v>
      </c>
      <c r="S1713" s="14">
        <f t="shared" si="118"/>
        <v>42087.792303240742</v>
      </c>
      <c r="T1713" s="14">
        <f t="shared" si="119"/>
        <v>42103.792303240742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0" t="s">
        <v>8308</v>
      </c>
      <c r="R1714" t="s">
        <v>8340</v>
      </c>
      <c r="S1714" s="14">
        <f t="shared" si="118"/>
        <v>41821.020601851851</v>
      </c>
      <c r="T1714" s="14">
        <f t="shared" si="119"/>
        <v>41849.020601851851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0" t="s">
        <v>8323</v>
      </c>
      <c r="R1715" t="s">
        <v>8326</v>
      </c>
      <c r="S1715" s="14">
        <f t="shared" si="118"/>
        <v>42534.631481481483</v>
      </c>
      <c r="T1715" s="14">
        <f t="shared" si="119"/>
        <v>42562.631481481483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0" t="s">
        <v>8308</v>
      </c>
      <c r="R1716" t="s">
        <v>8310</v>
      </c>
      <c r="S1716" s="14">
        <f t="shared" si="118"/>
        <v>42732.872986111113</v>
      </c>
      <c r="T1716" s="14">
        <f t="shared" si="119"/>
        <v>42784.999305555553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0" t="s">
        <v>8311</v>
      </c>
      <c r="R1717" t="s">
        <v>8349</v>
      </c>
      <c r="S1717" s="14">
        <f t="shared" si="118"/>
        <v>42438.813449074078</v>
      </c>
      <c r="T1717" s="14">
        <f t="shared" si="119"/>
        <v>42468.771782407406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0" t="s">
        <v>8323</v>
      </c>
      <c r="R1718" t="s">
        <v>8324</v>
      </c>
      <c r="S1718" s="14">
        <f t="shared" si="118"/>
        <v>41876.718935185185</v>
      </c>
      <c r="T1718" s="14">
        <f t="shared" si="119"/>
        <v>41931.208333333336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0" t="s">
        <v>8308</v>
      </c>
      <c r="R1719" t="s">
        <v>8310</v>
      </c>
      <c r="S1719" s="14">
        <f t="shared" si="118"/>
        <v>42579.634733796294</v>
      </c>
      <c r="T1719" s="14">
        <f t="shared" si="119"/>
        <v>42622.25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0" t="s">
        <v>8327</v>
      </c>
      <c r="R1720" t="s">
        <v>8329</v>
      </c>
      <c r="S1720" s="14">
        <f t="shared" si="118"/>
        <v>41127.812303240738</v>
      </c>
      <c r="T1720" s="14">
        <f t="shared" si="119"/>
        <v>41150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0" t="s">
        <v>8313</v>
      </c>
      <c r="R1721" t="s">
        <v>8314</v>
      </c>
      <c r="S1721" s="14">
        <f t="shared" si="118"/>
        <v>42680.47555555556</v>
      </c>
      <c r="T1721" s="14">
        <f t="shared" si="119"/>
        <v>42708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0" t="s">
        <v>8327</v>
      </c>
      <c r="R1722" t="s">
        <v>8328</v>
      </c>
      <c r="S1722" s="14">
        <f t="shared" si="118"/>
        <v>40304.20003472222</v>
      </c>
      <c r="T1722" s="14">
        <f t="shared" si="119"/>
        <v>40391.166666666664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0" t="s">
        <v>8323</v>
      </c>
      <c r="R1723" t="s">
        <v>8326</v>
      </c>
      <c r="S1723" s="14">
        <f t="shared" si="118"/>
        <v>42775.51494212963</v>
      </c>
      <c r="T1723" s="14">
        <f t="shared" si="119"/>
        <v>42805.51494212963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0" t="s">
        <v>8327</v>
      </c>
      <c r="R1724" t="s">
        <v>8328</v>
      </c>
      <c r="S1724" s="14">
        <f t="shared" si="118"/>
        <v>41037.892465277779</v>
      </c>
      <c r="T1724" s="14">
        <f t="shared" si="119"/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0" t="s">
        <v>8323</v>
      </c>
      <c r="R1725" t="s">
        <v>8326</v>
      </c>
      <c r="S1725" s="14">
        <f t="shared" si="118"/>
        <v>42282.768414351856</v>
      </c>
      <c r="T1725" s="14">
        <f t="shared" si="119"/>
        <v>42312.810081018513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0" t="s">
        <v>8327</v>
      </c>
      <c r="R1726" t="s">
        <v>8331</v>
      </c>
      <c r="S1726" s="14">
        <f t="shared" si="118"/>
        <v>41774.599930555552</v>
      </c>
      <c r="T1726" s="14">
        <f t="shared" si="119"/>
        <v>41804.599930555552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0" t="s">
        <v>8323</v>
      </c>
      <c r="R1727" t="s">
        <v>8326</v>
      </c>
      <c r="S1727" s="14">
        <f t="shared" si="118"/>
        <v>42494.683634259258</v>
      </c>
      <c r="T1727" s="14">
        <f t="shared" si="119"/>
        <v>42524.6875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0" t="s">
        <v>8323</v>
      </c>
      <c r="R1728" t="s">
        <v>8326</v>
      </c>
      <c r="S1728" s="14">
        <f t="shared" si="118"/>
        <v>41842.607592592591</v>
      </c>
      <c r="T1728" s="14">
        <f t="shared" si="119"/>
        <v>41864.916666666664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0" t="s">
        <v>8327</v>
      </c>
      <c r="R1729" t="s">
        <v>8330</v>
      </c>
      <c r="S1729" s="14">
        <f t="shared" si="118"/>
        <v>42780.942476851851</v>
      </c>
      <c r="T1729" s="14">
        <f t="shared" si="119"/>
        <v>42810.900810185187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>
        <f t="shared" si="117"/>
        <v>171.43</v>
      </c>
      <c r="Q1730" s="10" t="s">
        <v>8323</v>
      </c>
      <c r="R1730" t="s">
        <v>8326</v>
      </c>
      <c r="S1730" s="14">
        <f t="shared" si="118"/>
        <v>42661.442060185189</v>
      </c>
      <c r="T1730" s="14">
        <f t="shared" si="119"/>
        <v>42691.483726851846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0" t="s">
        <v>8327</v>
      </c>
      <c r="R1731" t="s">
        <v>8331</v>
      </c>
      <c r="S1731" s="14">
        <f t="shared" ref="S1731:S1794" si="122">(((J1731/60)/60)/24)+DATE(1970,1,1)</f>
        <v>41080.960243055553</v>
      </c>
      <c r="T1731" s="14">
        <f t="shared" ref="T1731:T1794" si="123">(((I1731/60)/60)/24)+DATE(1970,1,1)</f>
        <v>41110.960243055553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0" t="s">
        <v>8327</v>
      </c>
      <c r="R1732" t="s">
        <v>8330</v>
      </c>
      <c r="S1732" s="14">
        <f t="shared" si="122"/>
        <v>42788.151238425926</v>
      </c>
      <c r="T1732" s="14">
        <f t="shared" si="123"/>
        <v>42820.999305555553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0" t="s">
        <v>8323</v>
      </c>
      <c r="R1733" t="s">
        <v>8326</v>
      </c>
      <c r="S1733" s="14">
        <f t="shared" si="122"/>
        <v>42484.551550925928</v>
      </c>
      <c r="T1733" s="14">
        <f t="shared" si="123"/>
        <v>42498.875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0" t="s">
        <v>8321</v>
      </c>
      <c r="R1734" t="s">
        <v>8343</v>
      </c>
      <c r="S1734" s="14">
        <f t="shared" si="122"/>
        <v>41208.010196759256</v>
      </c>
      <c r="T1734" s="14">
        <f t="shared" si="123"/>
        <v>41228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0" t="s">
        <v>8321</v>
      </c>
      <c r="R1735" t="s">
        <v>8343</v>
      </c>
      <c r="S1735" s="14">
        <f t="shared" si="122"/>
        <v>42539.849768518514</v>
      </c>
      <c r="T1735" s="14">
        <f t="shared" si="123"/>
        <v>42569.849768518514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0" t="s">
        <v>8321</v>
      </c>
      <c r="R1736" t="s">
        <v>8332</v>
      </c>
      <c r="S1736" s="14">
        <f t="shared" si="122"/>
        <v>42097.778946759259</v>
      </c>
      <c r="T1736" s="14">
        <f t="shared" si="123"/>
        <v>42124.638888888891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0" t="s">
        <v>8323</v>
      </c>
      <c r="R1737" t="s">
        <v>8324</v>
      </c>
      <c r="S1737" s="14">
        <f t="shared" si="122"/>
        <v>41996.832395833335</v>
      </c>
      <c r="T1737" s="14">
        <f t="shared" si="123"/>
        <v>42056.832395833335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0" t="s">
        <v>8323</v>
      </c>
      <c r="R1738" t="s">
        <v>8326</v>
      </c>
      <c r="S1738" s="14">
        <f t="shared" si="122"/>
        <v>42103.016585648147</v>
      </c>
      <c r="T1738" s="14">
        <f t="shared" si="123"/>
        <v>42163.016585648147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0" t="s">
        <v>8321</v>
      </c>
      <c r="R1739" t="s">
        <v>8343</v>
      </c>
      <c r="S1739" s="14">
        <f t="shared" si="122"/>
        <v>42485.724768518514</v>
      </c>
      <c r="T1739" s="14">
        <f t="shared" si="123"/>
        <v>42504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0" t="s">
        <v>8323</v>
      </c>
      <c r="R1740" t="s">
        <v>8326</v>
      </c>
      <c r="S1740" s="14">
        <f t="shared" si="122"/>
        <v>41891.665324074071</v>
      </c>
      <c r="T1740" s="14">
        <f t="shared" si="123"/>
        <v>41913.166666666664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0" t="s">
        <v>8327</v>
      </c>
      <c r="R1741" t="s">
        <v>8328</v>
      </c>
      <c r="S1741" s="14">
        <f t="shared" si="122"/>
        <v>41887.784062500003</v>
      </c>
      <c r="T1741" s="14">
        <f t="shared" si="123"/>
        <v>41917.784062500003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0" t="s">
        <v>8323</v>
      </c>
      <c r="R1742" t="s">
        <v>8335</v>
      </c>
      <c r="S1742" s="14">
        <f t="shared" si="122"/>
        <v>42403.971851851849</v>
      </c>
      <c r="T1742" s="14">
        <f t="shared" si="123"/>
        <v>42433.971851851849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0" t="s">
        <v>8313</v>
      </c>
      <c r="R1743" t="s">
        <v>8314</v>
      </c>
      <c r="S1743" s="14">
        <f t="shared" si="122"/>
        <v>42321.660509259258</v>
      </c>
      <c r="T1743" s="14">
        <f t="shared" si="123"/>
        <v>42353.506944444445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0" t="s">
        <v>8327</v>
      </c>
      <c r="R1744" t="s">
        <v>8328</v>
      </c>
      <c r="S1744" s="14">
        <f t="shared" si="122"/>
        <v>41270.21497685185</v>
      </c>
      <c r="T1744" s="14">
        <f t="shared" si="123"/>
        <v>41300.21497685185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0" t="s">
        <v>8323</v>
      </c>
      <c r="R1745" t="s">
        <v>8335</v>
      </c>
      <c r="S1745" s="14">
        <f t="shared" si="122"/>
        <v>41806.669317129628</v>
      </c>
      <c r="T1745" s="14">
        <f t="shared" si="123"/>
        <v>41835.208333333336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0" t="s">
        <v>8327</v>
      </c>
      <c r="R1746" t="s">
        <v>8331</v>
      </c>
      <c r="S1746" s="14">
        <f t="shared" si="122"/>
        <v>41005.45784722222</v>
      </c>
      <c r="T1746" s="14">
        <f t="shared" si="123"/>
        <v>41048.125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0" t="s">
        <v>8327</v>
      </c>
      <c r="R1747" t="s">
        <v>8331</v>
      </c>
      <c r="S1747" s="14">
        <f t="shared" si="122"/>
        <v>40838.043391203704</v>
      </c>
      <c r="T1747" s="14">
        <f t="shared" si="123"/>
        <v>40883.085057870368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0" t="s">
        <v>8327</v>
      </c>
      <c r="R1748" t="s">
        <v>8331</v>
      </c>
      <c r="S1748" s="14">
        <f t="shared" si="122"/>
        <v>41205.707048611112</v>
      </c>
      <c r="T1748" s="14">
        <f t="shared" si="123"/>
        <v>41239.207638888889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0" t="s">
        <v>8313</v>
      </c>
      <c r="R1749" t="s">
        <v>8353</v>
      </c>
      <c r="S1749" s="14">
        <f t="shared" si="122"/>
        <v>42034.639768518522</v>
      </c>
      <c r="T1749" s="14">
        <f t="shared" si="123"/>
        <v>42064.639768518522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0" t="s">
        <v>8323</v>
      </c>
      <c r="R1750" t="s">
        <v>8335</v>
      </c>
      <c r="S1750" s="14">
        <f t="shared" si="122"/>
        <v>42050.019641203704</v>
      </c>
      <c r="T1750" s="14">
        <f t="shared" si="123"/>
        <v>42064.207638888889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0" t="s">
        <v>8327</v>
      </c>
      <c r="R1751" t="s">
        <v>8341</v>
      </c>
      <c r="S1751" s="14">
        <f t="shared" si="122"/>
        <v>41113.199155092596</v>
      </c>
      <c r="T1751" s="14">
        <f t="shared" si="123"/>
        <v>41173.199155092596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0" t="s">
        <v>8323</v>
      </c>
      <c r="R1752" t="s">
        <v>8326</v>
      </c>
      <c r="S1752" s="14">
        <f t="shared" si="122"/>
        <v>41550.867673611108</v>
      </c>
      <c r="T1752" s="14">
        <f t="shared" si="123"/>
        <v>41580.867673611108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0" t="s">
        <v>8321</v>
      </c>
      <c r="R1753" t="s">
        <v>8343</v>
      </c>
      <c r="S1753" s="14">
        <f t="shared" si="122"/>
        <v>41075.583379629628</v>
      </c>
      <c r="T1753" s="14">
        <f t="shared" si="123"/>
        <v>41105.583379629628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0" t="s">
        <v>8327</v>
      </c>
      <c r="R1754" t="s">
        <v>8328</v>
      </c>
      <c r="S1754" s="14">
        <f t="shared" si="122"/>
        <v>41341.111400462964</v>
      </c>
      <c r="T1754" s="14">
        <f t="shared" si="123"/>
        <v>41380.791666666664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0" t="s">
        <v>8323</v>
      </c>
      <c r="R1755" t="s">
        <v>8326</v>
      </c>
      <c r="S1755" s="14">
        <f t="shared" si="122"/>
        <v>42382.244409722218</v>
      </c>
      <c r="T1755" s="14">
        <f t="shared" si="123"/>
        <v>42396.041666666672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0" t="s">
        <v>8308</v>
      </c>
      <c r="R1756" t="s">
        <v>8310</v>
      </c>
      <c r="S1756" s="14">
        <f t="shared" si="122"/>
        <v>42388.523020833338</v>
      </c>
      <c r="T1756" s="14">
        <f t="shared" si="123"/>
        <v>42403.523020833338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0" t="s">
        <v>8327</v>
      </c>
      <c r="R1757" t="s">
        <v>8328</v>
      </c>
      <c r="S1757" s="14">
        <f t="shared" si="122"/>
        <v>41590.255868055552</v>
      </c>
      <c r="T1757" s="14">
        <f t="shared" si="123"/>
        <v>41620.255868055552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0" t="s">
        <v>8323</v>
      </c>
      <c r="R1758" t="s">
        <v>8326</v>
      </c>
      <c r="S1758" s="14">
        <f t="shared" si="122"/>
        <v>41960.119085648148</v>
      </c>
      <c r="T1758" s="14">
        <f t="shared" si="123"/>
        <v>41990.119085648148</v>
      </c>
    </row>
    <row r="1759" spans="1:20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20"/>
        <v>7</v>
      </c>
      <c r="P1759">
        <f t="shared" si="121"/>
        <v>383.33</v>
      </c>
      <c r="Q1759" s="10" t="s">
        <v>8323</v>
      </c>
      <c r="R1759" t="s">
        <v>8326</v>
      </c>
      <c r="S1759" s="14">
        <f t="shared" si="122"/>
        <v>42697.010520833333</v>
      </c>
      <c r="T1759" s="14">
        <f t="shared" si="123"/>
        <v>42730.010520833333</v>
      </c>
    </row>
    <row r="1760" spans="1:20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20"/>
        <v>115</v>
      </c>
      <c r="P1760">
        <f t="shared" si="121"/>
        <v>79.31</v>
      </c>
      <c r="Q1760" s="10" t="s">
        <v>8323</v>
      </c>
      <c r="R1760" t="s">
        <v>8326</v>
      </c>
      <c r="S1760" s="14">
        <f t="shared" si="122"/>
        <v>40923.729953703703</v>
      </c>
      <c r="T1760" s="14">
        <f t="shared" si="123"/>
        <v>40953.729953703703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0" t="s">
        <v>8316</v>
      </c>
      <c r="R1761" t="s">
        <v>8317</v>
      </c>
      <c r="S1761" s="14">
        <f t="shared" si="122"/>
        <v>42752.647777777776</v>
      </c>
      <c r="T1761" s="14">
        <f t="shared" si="123"/>
        <v>42759.647777777776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0" t="s">
        <v>8327</v>
      </c>
      <c r="R1762" t="s">
        <v>8329</v>
      </c>
      <c r="S1762" s="14">
        <f t="shared" si="122"/>
        <v>42111.646724537044</v>
      </c>
      <c r="T1762" s="14">
        <f t="shared" si="123"/>
        <v>42141.646724537044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0" t="s">
        <v>8308</v>
      </c>
      <c r="R1763" t="s">
        <v>8310</v>
      </c>
      <c r="S1763" s="14">
        <f t="shared" si="122"/>
        <v>42721.220520833333</v>
      </c>
      <c r="T1763" s="14">
        <f t="shared" si="123"/>
        <v>42758.207638888889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0" t="s">
        <v>8311</v>
      </c>
      <c r="R1764" t="s">
        <v>8349</v>
      </c>
      <c r="S1764" s="14">
        <f t="shared" si="122"/>
        <v>41799.524259259262</v>
      </c>
      <c r="T1764" s="14">
        <f t="shared" si="123"/>
        <v>41829.524259259262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0" t="s">
        <v>8323</v>
      </c>
      <c r="R1765" t="s">
        <v>8326</v>
      </c>
      <c r="S1765" s="14">
        <f t="shared" si="122"/>
        <v>41786.959745370368</v>
      </c>
      <c r="T1765" s="14">
        <f t="shared" si="123"/>
        <v>41816.959745370368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0" t="s">
        <v>8323</v>
      </c>
      <c r="R1766" t="s">
        <v>8326</v>
      </c>
      <c r="S1766" s="14">
        <f t="shared" si="122"/>
        <v>41976.331979166673</v>
      </c>
      <c r="T1766" s="14">
        <f t="shared" si="123"/>
        <v>42004.291666666672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0" t="s">
        <v>8313</v>
      </c>
      <c r="R1767" t="s">
        <v>8314</v>
      </c>
      <c r="S1767" s="14">
        <f t="shared" si="122"/>
        <v>41824.658379629633</v>
      </c>
      <c r="T1767" s="14">
        <f t="shared" si="123"/>
        <v>41854.658379629633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0" t="s">
        <v>8327</v>
      </c>
      <c r="R1768" t="s">
        <v>8331</v>
      </c>
      <c r="S1768" s="14">
        <f t="shared" si="122"/>
        <v>41863.433495370373</v>
      </c>
      <c r="T1768" s="14">
        <f t="shared" si="123"/>
        <v>41893.433495370373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0" t="s">
        <v>8308</v>
      </c>
      <c r="R1769" t="s">
        <v>8315</v>
      </c>
      <c r="S1769" s="14">
        <f t="shared" si="122"/>
        <v>42692.256550925929</v>
      </c>
      <c r="T1769" s="14">
        <f t="shared" si="123"/>
        <v>42706.256550925929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0" t="s">
        <v>8321</v>
      </c>
      <c r="R1770" t="s">
        <v>8343</v>
      </c>
      <c r="S1770" s="14">
        <f t="shared" si="122"/>
        <v>41612.912187499998</v>
      </c>
      <c r="T1770" s="14">
        <f t="shared" si="123"/>
        <v>41636.207638888889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0" t="s">
        <v>8327</v>
      </c>
      <c r="R1771" t="s">
        <v>8328</v>
      </c>
      <c r="S1771" s="14">
        <f t="shared" si="122"/>
        <v>40892.149467592593</v>
      </c>
      <c r="T1771" s="14">
        <f t="shared" si="123"/>
        <v>40952.149467592593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0" t="s">
        <v>8323</v>
      </c>
      <c r="R1772" t="s">
        <v>8326</v>
      </c>
      <c r="S1772" s="14">
        <f t="shared" si="122"/>
        <v>42053.916921296302</v>
      </c>
      <c r="T1772" s="14">
        <f t="shared" si="123"/>
        <v>42079.875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0" t="s">
        <v>8308</v>
      </c>
      <c r="R1773" t="s">
        <v>8310</v>
      </c>
      <c r="S1773" s="14">
        <f t="shared" si="122"/>
        <v>42734.787986111114</v>
      </c>
      <c r="T1773" s="14">
        <f t="shared" si="123"/>
        <v>42794.787986111114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0" t="s">
        <v>8323</v>
      </c>
      <c r="R1774" t="s">
        <v>8326</v>
      </c>
      <c r="S1774" s="14">
        <f t="shared" si="122"/>
        <v>41789.080370370371</v>
      </c>
      <c r="T1774" s="14">
        <f t="shared" si="123"/>
        <v>41822.166666666664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0" t="s">
        <v>8321</v>
      </c>
      <c r="R1775" t="s">
        <v>8343</v>
      </c>
      <c r="S1775" s="14">
        <f t="shared" si="122"/>
        <v>40997.271493055552</v>
      </c>
      <c r="T1775" s="14">
        <f t="shared" si="123"/>
        <v>41057.271493055552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0" t="s">
        <v>8327</v>
      </c>
      <c r="R1776" t="s">
        <v>8331</v>
      </c>
      <c r="S1776" s="14">
        <f t="shared" si="122"/>
        <v>40695.795370370368</v>
      </c>
      <c r="T1776" s="14">
        <f t="shared" si="123"/>
        <v>40725.795370370368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0" t="s">
        <v>8321</v>
      </c>
      <c r="R1777" t="s">
        <v>8325</v>
      </c>
      <c r="S1777" s="14">
        <f t="shared" si="122"/>
        <v>42236.159918981488</v>
      </c>
      <c r="T1777" s="14">
        <f t="shared" si="123"/>
        <v>42266.159918981488</v>
      </c>
    </row>
    <row r="1778" spans="1:20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20"/>
        <v>111</v>
      </c>
      <c r="P1778">
        <f t="shared" si="121"/>
        <v>51.67</v>
      </c>
      <c r="Q1778" s="10" t="s">
        <v>8327</v>
      </c>
      <c r="R1778" t="s">
        <v>8328</v>
      </c>
      <c r="S1778" s="14">
        <f t="shared" si="122"/>
        <v>42248.90042824074</v>
      </c>
      <c r="T1778" s="14">
        <f t="shared" si="123"/>
        <v>42277.811805555553</v>
      </c>
    </row>
    <row r="1779" spans="1:20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20"/>
        <v>148</v>
      </c>
      <c r="P1779">
        <f t="shared" si="121"/>
        <v>63.49</v>
      </c>
      <c r="Q1779" s="10" t="s">
        <v>8327</v>
      </c>
      <c r="R1779" t="s">
        <v>8331</v>
      </c>
      <c r="S1779" s="14">
        <f t="shared" si="122"/>
        <v>40987.773715277777</v>
      </c>
      <c r="T1779" s="14">
        <f t="shared" si="123"/>
        <v>41026.916666666664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0" t="s">
        <v>8323</v>
      </c>
      <c r="R1780" t="s">
        <v>8326</v>
      </c>
      <c r="S1780" s="14">
        <f t="shared" si="122"/>
        <v>42499.629849537043</v>
      </c>
      <c r="T1780" s="14">
        <f t="shared" si="123"/>
        <v>42522.904166666667</v>
      </c>
    </row>
    <row r="1781" spans="1:20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20"/>
        <v>100</v>
      </c>
      <c r="P1781">
        <f t="shared" si="121"/>
        <v>110.5</v>
      </c>
      <c r="Q1781" s="10" t="s">
        <v>8323</v>
      </c>
      <c r="R1781" t="s">
        <v>8326</v>
      </c>
      <c r="S1781" s="14">
        <f t="shared" si="122"/>
        <v>41808.649583333332</v>
      </c>
      <c r="T1781" s="14">
        <f t="shared" si="123"/>
        <v>41868.649583333332</v>
      </c>
    </row>
    <row r="1782" spans="1:20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20"/>
        <v>126</v>
      </c>
      <c r="P1782">
        <f t="shared" si="121"/>
        <v>147.33000000000001</v>
      </c>
      <c r="Q1782" s="10" t="s">
        <v>8323</v>
      </c>
      <c r="R1782" t="s">
        <v>8326</v>
      </c>
      <c r="S1782" s="14">
        <f t="shared" si="122"/>
        <v>42489.619525462964</v>
      </c>
      <c r="T1782" s="14">
        <f t="shared" si="123"/>
        <v>42500.470138888893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0" t="s">
        <v>8327</v>
      </c>
      <c r="R1783" t="s">
        <v>8338</v>
      </c>
      <c r="S1783" s="14">
        <f t="shared" si="122"/>
        <v>41833.450266203705</v>
      </c>
      <c r="T1783" s="14">
        <f t="shared" si="123"/>
        <v>41865.757638888892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0" t="s">
        <v>8323</v>
      </c>
      <c r="R1784" t="s">
        <v>8326</v>
      </c>
      <c r="S1784" s="14">
        <f t="shared" si="122"/>
        <v>41786.761354166665</v>
      </c>
      <c r="T1784" s="14">
        <f t="shared" si="123"/>
        <v>41821.207638888889</v>
      </c>
    </row>
    <row r="1785" spans="1:20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0" t="s">
        <v>8321</v>
      </c>
      <c r="R1785" t="s">
        <v>8325</v>
      </c>
      <c r="S1785" s="14">
        <f t="shared" si="122"/>
        <v>42570.91133101852</v>
      </c>
      <c r="T1785" s="14">
        <f t="shared" si="123"/>
        <v>42600.91133101852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0" t="s">
        <v>8311</v>
      </c>
      <c r="R1786" t="s">
        <v>8312</v>
      </c>
      <c r="S1786" s="14">
        <f t="shared" si="122"/>
        <v>41754.745243055557</v>
      </c>
      <c r="T1786" s="14">
        <f t="shared" si="123"/>
        <v>41769.165972222225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0" t="s">
        <v>8327</v>
      </c>
      <c r="R1787" t="s">
        <v>8330</v>
      </c>
      <c r="S1787" s="14">
        <f t="shared" si="122"/>
        <v>41788.919722222221</v>
      </c>
      <c r="T1787" s="14">
        <f t="shared" si="123"/>
        <v>41817.919722222221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0" t="s">
        <v>8321</v>
      </c>
      <c r="R1788" t="s">
        <v>8343</v>
      </c>
      <c r="S1788" s="14">
        <f t="shared" si="122"/>
        <v>40570.025810185187</v>
      </c>
      <c r="T1788" s="14">
        <f t="shared" si="123"/>
        <v>40600.025810185187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0" t="s">
        <v>8323</v>
      </c>
      <c r="R1789" t="s">
        <v>8326</v>
      </c>
      <c r="S1789" s="14">
        <f t="shared" si="122"/>
        <v>42380.581180555557</v>
      </c>
      <c r="T1789" s="14">
        <f t="shared" si="123"/>
        <v>42405.916666666672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0" t="s">
        <v>8327</v>
      </c>
      <c r="R1790" t="s">
        <v>8329</v>
      </c>
      <c r="S1790" s="14">
        <f t="shared" si="122"/>
        <v>42241.85974537037</v>
      </c>
      <c r="T1790" s="14">
        <f t="shared" si="123"/>
        <v>42271.85974537037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0" t="s">
        <v>8323</v>
      </c>
      <c r="R1791" t="s">
        <v>8326</v>
      </c>
      <c r="S1791" s="14">
        <f t="shared" si="122"/>
        <v>42109.751250000001</v>
      </c>
      <c r="T1791" s="14">
        <f t="shared" si="123"/>
        <v>42156.165972222225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0" t="s">
        <v>8313</v>
      </c>
      <c r="R1792" t="s">
        <v>8314</v>
      </c>
      <c r="S1792" s="14">
        <f t="shared" si="122"/>
        <v>42344.32677083333</v>
      </c>
      <c r="T1792" s="14">
        <f t="shared" si="123"/>
        <v>42404.32677083333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0" t="s">
        <v>8323</v>
      </c>
      <c r="R1793" t="s">
        <v>8326</v>
      </c>
      <c r="S1793" s="14">
        <f t="shared" si="122"/>
        <v>41477.930914351848</v>
      </c>
      <c r="T1793" s="14">
        <f t="shared" si="123"/>
        <v>41504.625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0" t="s">
        <v>8327</v>
      </c>
      <c r="R1794" t="s">
        <v>8329</v>
      </c>
      <c r="S1794" s="14">
        <f t="shared" si="122"/>
        <v>42418.231747685189</v>
      </c>
      <c r="T1794" s="14">
        <f t="shared" si="123"/>
        <v>42448.190081018518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0" t="s">
        <v>8313</v>
      </c>
      <c r="R1795" t="s">
        <v>8314</v>
      </c>
      <c r="S1795" s="14">
        <f t="shared" ref="S1795:S1858" si="126">(((J1795/60)/60)/24)+DATE(1970,1,1)</f>
        <v>42710.876967592587</v>
      </c>
      <c r="T1795" s="14">
        <f t="shared" ref="T1795:T1858" si="127">(((I1795/60)/60)/24)+DATE(1970,1,1)</f>
        <v>42742.875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0" t="s">
        <v>8323</v>
      </c>
      <c r="R1796" t="s">
        <v>8326</v>
      </c>
      <c r="S1796" s="14">
        <f t="shared" si="126"/>
        <v>41820.945613425924</v>
      </c>
      <c r="T1796" s="14">
        <f t="shared" si="127"/>
        <v>41850.945613425924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0" t="s">
        <v>8323</v>
      </c>
      <c r="R1797" t="s">
        <v>8326</v>
      </c>
      <c r="S1797" s="14">
        <f t="shared" si="126"/>
        <v>42309.756620370375</v>
      </c>
      <c r="T1797" s="14">
        <f t="shared" si="127"/>
        <v>42330.916666666672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0" t="s">
        <v>8323</v>
      </c>
      <c r="R1798" t="s">
        <v>8326</v>
      </c>
      <c r="S1798" s="14">
        <f t="shared" si="126"/>
        <v>42479.465833333335</v>
      </c>
      <c r="T1798" s="14">
        <f t="shared" si="127"/>
        <v>42500.465833333335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0" t="s">
        <v>8321</v>
      </c>
      <c r="R1799" t="s">
        <v>8332</v>
      </c>
      <c r="S1799" s="14">
        <f t="shared" si="126"/>
        <v>42033.516898148147</v>
      </c>
      <c r="T1799" s="14">
        <f t="shared" si="127"/>
        <v>42064.5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0" t="s">
        <v>8313</v>
      </c>
      <c r="R1800" t="s">
        <v>8314</v>
      </c>
      <c r="S1800" s="14">
        <f t="shared" si="126"/>
        <v>41825.485868055555</v>
      </c>
      <c r="T1800" s="14">
        <f t="shared" si="127"/>
        <v>41854.485868055555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0" t="s">
        <v>8323</v>
      </c>
      <c r="R1801" t="s">
        <v>8326</v>
      </c>
      <c r="S1801" s="14">
        <f t="shared" si="126"/>
        <v>42171.034861111111</v>
      </c>
      <c r="T1801" s="14">
        <f t="shared" si="127"/>
        <v>42195.291666666672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0" t="s">
        <v>8327</v>
      </c>
      <c r="R1802" t="s">
        <v>8328</v>
      </c>
      <c r="S1802" s="14">
        <f t="shared" si="126"/>
        <v>41934.71056712963</v>
      </c>
      <c r="T1802" s="14">
        <f t="shared" si="127"/>
        <v>41955.752233796295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0" t="s">
        <v>8316</v>
      </c>
      <c r="R1803" t="s">
        <v>8334</v>
      </c>
      <c r="S1803" s="14">
        <f t="shared" si="126"/>
        <v>41885.51798611111</v>
      </c>
      <c r="T1803" s="14">
        <f t="shared" si="127"/>
        <v>41916.145833333336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0" t="s">
        <v>8323</v>
      </c>
      <c r="R1804" t="s">
        <v>8326</v>
      </c>
      <c r="S1804" s="14">
        <f t="shared" si="126"/>
        <v>42183.231006944443</v>
      </c>
      <c r="T1804" s="14">
        <f t="shared" si="127"/>
        <v>42228.231006944443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0" t="s">
        <v>8327</v>
      </c>
      <c r="R1805" t="s">
        <v>8331</v>
      </c>
      <c r="S1805" s="14">
        <f t="shared" si="126"/>
        <v>40250.242106481484</v>
      </c>
      <c r="T1805" s="14">
        <f t="shared" si="127"/>
        <v>40286.290972222225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0" t="s">
        <v>8327</v>
      </c>
      <c r="R1806" t="s">
        <v>8341</v>
      </c>
      <c r="S1806" s="14">
        <f t="shared" si="126"/>
        <v>41026.655011574076</v>
      </c>
      <c r="T1806" s="14">
        <f t="shared" si="127"/>
        <v>41057.655011574076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0" t="s">
        <v>8327</v>
      </c>
      <c r="R1807" t="s">
        <v>8331</v>
      </c>
      <c r="S1807" s="14">
        <f t="shared" si="126"/>
        <v>40987.697638888887</v>
      </c>
      <c r="T1807" s="14">
        <f t="shared" si="127"/>
        <v>41017.697638888887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0" t="s">
        <v>8323</v>
      </c>
      <c r="R1808" t="s">
        <v>8326</v>
      </c>
      <c r="S1808" s="14">
        <f t="shared" si="126"/>
        <v>42284.69694444444</v>
      </c>
      <c r="T1808" s="14">
        <f t="shared" si="127"/>
        <v>42301.165972222225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0" t="s">
        <v>8327</v>
      </c>
      <c r="R1809" t="s">
        <v>8328</v>
      </c>
      <c r="S1809" s="14">
        <f t="shared" si="126"/>
        <v>41174.154178240737</v>
      </c>
      <c r="T1809" s="14">
        <f t="shared" si="127"/>
        <v>41210.208333333336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0" t="s">
        <v>8327</v>
      </c>
      <c r="R1810" t="s">
        <v>8338</v>
      </c>
      <c r="S1810" s="14">
        <f t="shared" si="126"/>
        <v>40974.791898148149</v>
      </c>
      <c r="T1810" s="14">
        <f t="shared" si="127"/>
        <v>41004.750231481477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0" t="s">
        <v>8323</v>
      </c>
      <c r="R1811" t="s">
        <v>8326</v>
      </c>
      <c r="S1811" s="14">
        <f t="shared" si="126"/>
        <v>41796.422326388885</v>
      </c>
      <c r="T1811" s="14">
        <f t="shared" si="127"/>
        <v>41826.422326388885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0" t="s">
        <v>8308</v>
      </c>
      <c r="R1812" t="s">
        <v>8310</v>
      </c>
      <c r="S1812" s="14">
        <f t="shared" si="126"/>
        <v>42416.767928240741</v>
      </c>
      <c r="T1812" s="14">
        <f t="shared" si="127"/>
        <v>42446.726261574076</v>
      </c>
    </row>
    <row r="1813" spans="1:20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102</v>
      </c>
      <c r="P1813">
        <f t="shared" si="125"/>
        <v>164.62</v>
      </c>
      <c r="Q1813" s="10" t="s">
        <v>8323</v>
      </c>
      <c r="R1813" t="s">
        <v>8326</v>
      </c>
      <c r="S1813" s="14">
        <f t="shared" si="126"/>
        <v>42411.942291666666</v>
      </c>
      <c r="T1813" s="14">
        <f t="shared" si="127"/>
        <v>42434.041666666672</v>
      </c>
    </row>
    <row r="1814" spans="1:20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143</v>
      </c>
      <c r="P1814">
        <f t="shared" si="125"/>
        <v>164.62</v>
      </c>
      <c r="Q1814" s="10" t="s">
        <v>8323</v>
      </c>
      <c r="R1814" t="s">
        <v>8326</v>
      </c>
      <c r="S1814" s="14">
        <f t="shared" si="126"/>
        <v>42171.317442129628</v>
      </c>
      <c r="T1814" s="14">
        <f t="shared" si="127"/>
        <v>42195.875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0" t="s">
        <v>8321</v>
      </c>
      <c r="R1815" t="s">
        <v>8332</v>
      </c>
      <c r="S1815" s="14">
        <f t="shared" si="126"/>
        <v>42256.391875000001</v>
      </c>
      <c r="T1815" s="14">
        <f t="shared" si="127"/>
        <v>42274.843055555553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0" t="s">
        <v>8327</v>
      </c>
      <c r="R1816" t="s">
        <v>8328</v>
      </c>
      <c r="S1816" s="14">
        <f t="shared" si="126"/>
        <v>41299.793356481481</v>
      </c>
      <c r="T1816" s="14">
        <f t="shared" si="127"/>
        <v>41344.751689814817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0" t="s">
        <v>8321</v>
      </c>
      <c r="R1817" t="s">
        <v>8325</v>
      </c>
      <c r="S1817" s="14">
        <f t="shared" si="126"/>
        <v>41978.197199074071</v>
      </c>
      <c r="T1817" s="14">
        <f t="shared" si="127"/>
        <v>42008.197199074071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0" t="s">
        <v>8327</v>
      </c>
      <c r="R1818" t="s">
        <v>8328</v>
      </c>
      <c r="S1818" s="14">
        <f t="shared" si="126"/>
        <v>40703.197048611109</v>
      </c>
      <c r="T1818" s="14">
        <f t="shared" si="127"/>
        <v>40770.041666666664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0" t="s">
        <v>8323</v>
      </c>
      <c r="R1819" t="s">
        <v>8326</v>
      </c>
      <c r="S1819" s="14">
        <f t="shared" si="126"/>
        <v>42265.817002314812</v>
      </c>
      <c r="T1819" s="14">
        <f t="shared" si="127"/>
        <v>42295.817002314812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0" t="s">
        <v>8323</v>
      </c>
      <c r="R1820" t="s">
        <v>8326</v>
      </c>
      <c r="S1820" s="14">
        <f t="shared" si="126"/>
        <v>42758.559629629628</v>
      </c>
      <c r="T1820" s="14">
        <f t="shared" si="127"/>
        <v>42788.559629629628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0" t="s">
        <v>8323</v>
      </c>
      <c r="R1821" t="s">
        <v>8326</v>
      </c>
      <c r="S1821" s="14">
        <f t="shared" si="126"/>
        <v>42497.275706018518</v>
      </c>
      <c r="T1821" s="14">
        <f t="shared" si="127"/>
        <v>42535.904861111107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0" t="s">
        <v>8313</v>
      </c>
      <c r="R1822" t="s">
        <v>8355</v>
      </c>
      <c r="S1822" s="14">
        <f t="shared" si="126"/>
        <v>41892.688750000001</v>
      </c>
      <c r="T1822" s="14">
        <f t="shared" si="127"/>
        <v>41913.165972222225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0" t="s">
        <v>8323</v>
      </c>
      <c r="R1823" t="s">
        <v>8326</v>
      </c>
      <c r="S1823" s="14">
        <f t="shared" si="126"/>
        <v>42136.767175925925</v>
      </c>
      <c r="T1823" s="14">
        <f t="shared" si="127"/>
        <v>42166.767175925925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0" t="s">
        <v>8316</v>
      </c>
      <c r="R1824" t="s">
        <v>8334</v>
      </c>
      <c r="S1824" s="14">
        <f t="shared" si="126"/>
        <v>41643.487175925926</v>
      </c>
      <c r="T1824" s="14">
        <f t="shared" si="127"/>
        <v>41673.487175925926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0" t="s">
        <v>8327</v>
      </c>
      <c r="R1825" t="s">
        <v>8331</v>
      </c>
      <c r="S1825" s="14">
        <f t="shared" si="126"/>
        <v>41320.717465277776</v>
      </c>
      <c r="T1825" s="14">
        <f t="shared" si="127"/>
        <v>41344.166666666664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0" t="s">
        <v>8323</v>
      </c>
      <c r="R1826" t="s">
        <v>8326</v>
      </c>
      <c r="S1826" s="14">
        <f t="shared" si="126"/>
        <v>42132.036168981482</v>
      </c>
      <c r="T1826" s="14">
        <f t="shared" si="127"/>
        <v>42186.290972222225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0" t="s">
        <v>8323</v>
      </c>
      <c r="R1827" t="s">
        <v>8326</v>
      </c>
      <c r="S1827" s="14">
        <f t="shared" si="126"/>
        <v>42694.110185185185</v>
      </c>
      <c r="T1827" s="14">
        <f t="shared" si="127"/>
        <v>42709.041666666672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0" t="s">
        <v>8323</v>
      </c>
      <c r="R1828" t="s">
        <v>8324</v>
      </c>
      <c r="S1828" s="14">
        <f t="shared" si="126"/>
        <v>42237.181608796294</v>
      </c>
      <c r="T1828" s="14">
        <f t="shared" si="127"/>
        <v>42267.181608796294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0" t="s">
        <v>8323</v>
      </c>
      <c r="R1829" t="s">
        <v>8326</v>
      </c>
      <c r="S1829" s="14">
        <f t="shared" si="126"/>
        <v>41897.536134259259</v>
      </c>
      <c r="T1829" s="14">
        <f t="shared" si="127"/>
        <v>41927.536134259259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0" t="s">
        <v>8323</v>
      </c>
      <c r="R1830" t="s">
        <v>8326</v>
      </c>
      <c r="S1830" s="14">
        <f t="shared" si="126"/>
        <v>42058.904074074075</v>
      </c>
      <c r="T1830" s="14">
        <f t="shared" si="127"/>
        <v>42095.165972222225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0" t="s">
        <v>8327</v>
      </c>
      <c r="R1831" t="s">
        <v>8331</v>
      </c>
      <c r="S1831" s="14">
        <f t="shared" si="126"/>
        <v>41443.83452546296</v>
      </c>
      <c r="T1831" s="14">
        <f t="shared" si="127"/>
        <v>41466.83452546296</v>
      </c>
    </row>
    <row r="1832" spans="1:20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24"/>
        <v>11</v>
      </c>
      <c r="P1832">
        <f t="shared" si="125"/>
        <v>91.3</v>
      </c>
      <c r="Q1832" s="10" t="s">
        <v>8308</v>
      </c>
      <c r="R1832" t="s">
        <v>8315</v>
      </c>
      <c r="S1832" s="14">
        <f t="shared" si="126"/>
        <v>41921.842627314814</v>
      </c>
      <c r="T1832" s="14">
        <f t="shared" si="127"/>
        <v>41951.884293981479</v>
      </c>
    </row>
    <row r="1833" spans="1:20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24"/>
        <v>105</v>
      </c>
      <c r="P1833">
        <f t="shared" si="125"/>
        <v>150</v>
      </c>
      <c r="Q1833" s="10" t="s">
        <v>8327</v>
      </c>
      <c r="R1833" t="s">
        <v>8341</v>
      </c>
      <c r="S1833" s="14">
        <f t="shared" si="126"/>
        <v>40127.700370370374</v>
      </c>
      <c r="T1833" s="14">
        <f t="shared" si="127"/>
        <v>40179.25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0" t="s">
        <v>8323</v>
      </c>
      <c r="R1834" t="s">
        <v>8326</v>
      </c>
      <c r="S1834" s="14">
        <f t="shared" si="126"/>
        <v>41946.644745370373</v>
      </c>
      <c r="T1834" s="14">
        <f t="shared" si="127"/>
        <v>41976.644745370373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0" t="s">
        <v>8323</v>
      </c>
      <c r="R1835" t="s">
        <v>8326</v>
      </c>
      <c r="S1835" s="14">
        <f t="shared" si="126"/>
        <v>41810.142199074071</v>
      </c>
      <c r="T1835" s="14">
        <f t="shared" si="127"/>
        <v>41824.142199074071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0" t="s">
        <v>8327</v>
      </c>
      <c r="R1836" t="s">
        <v>8328</v>
      </c>
      <c r="S1836" s="14">
        <f t="shared" si="126"/>
        <v>41004.802465277775</v>
      </c>
      <c r="T1836" s="14">
        <f t="shared" si="127"/>
        <v>41034.802407407406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0" t="s">
        <v>8323</v>
      </c>
      <c r="R1837" t="s">
        <v>8326</v>
      </c>
      <c r="S1837" s="14">
        <f t="shared" si="126"/>
        <v>41997.507905092592</v>
      </c>
      <c r="T1837" s="14">
        <f t="shared" si="127"/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0" t="s">
        <v>8323</v>
      </c>
      <c r="R1838" t="s">
        <v>8326</v>
      </c>
      <c r="S1838" s="14">
        <f t="shared" si="126"/>
        <v>42458.680925925932</v>
      </c>
      <c r="T1838" s="14">
        <f t="shared" si="127"/>
        <v>42488.680925925932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0" t="s">
        <v>8323</v>
      </c>
      <c r="R1839" t="s">
        <v>8326</v>
      </c>
      <c r="S1839" s="14">
        <f t="shared" si="126"/>
        <v>41990.99863425926</v>
      </c>
      <c r="T1839" s="14">
        <f t="shared" si="127"/>
        <v>42020.99863425926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0" t="s">
        <v>8323</v>
      </c>
      <c r="R1840" t="s">
        <v>8326</v>
      </c>
      <c r="S1840" s="14">
        <f t="shared" si="126"/>
        <v>42056.65143518518</v>
      </c>
      <c r="T1840" s="14">
        <f t="shared" si="127"/>
        <v>42091.609768518523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0" t="s">
        <v>8311</v>
      </c>
      <c r="R1841" t="s">
        <v>8356</v>
      </c>
      <c r="S1841" s="14">
        <f t="shared" si="126"/>
        <v>41686.705208333333</v>
      </c>
      <c r="T1841" s="14">
        <f t="shared" si="127"/>
        <v>41716.663541666669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0" t="s">
        <v>8321</v>
      </c>
      <c r="R1842" t="s">
        <v>8343</v>
      </c>
      <c r="S1842" s="14">
        <f t="shared" si="126"/>
        <v>41433.01829861111</v>
      </c>
      <c r="T1842" s="14">
        <f t="shared" si="127"/>
        <v>41463.01829861111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0" t="s">
        <v>8327</v>
      </c>
      <c r="R1843" t="s">
        <v>8331</v>
      </c>
      <c r="S1843" s="14">
        <f t="shared" si="126"/>
        <v>41355.825497685182</v>
      </c>
      <c r="T1843" s="14">
        <f t="shared" si="127"/>
        <v>41386.875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0" t="s">
        <v>8323</v>
      </c>
      <c r="R1844" t="s">
        <v>8326</v>
      </c>
      <c r="S1844" s="14">
        <f t="shared" si="126"/>
        <v>42128.736608796295</v>
      </c>
      <c r="T1844" s="14">
        <f t="shared" si="127"/>
        <v>42141.125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0" t="s">
        <v>8311</v>
      </c>
      <c r="R1845" t="s">
        <v>8333</v>
      </c>
      <c r="S1845" s="14">
        <f t="shared" si="126"/>
        <v>41249.749085648145</v>
      </c>
      <c r="T1845" s="14">
        <f t="shared" si="127"/>
        <v>41279.749085648145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0" t="s">
        <v>8323</v>
      </c>
      <c r="R1846" t="s">
        <v>8326</v>
      </c>
      <c r="S1846" s="14">
        <f t="shared" si="126"/>
        <v>42225.513888888891</v>
      </c>
      <c r="T1846" s="14">
        <f t="shared" si="127"/>
        <v>42242.958333333328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0" t="s">
        <v>8319</v>
      </c>
      <c r="R1847" t="s">
        <v>8345</v>
      </c>
      <c r="S1847" s="14">
        <f t="shared" si="126"/>
        <v>41792.214467592588</v>
      </c>
      <c r="T1847" s="14">
        <f t="shared" si="127"/>
        <v>41826.214467592588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0" t="s">
        <v>8321</v>
      </c>
      <c r="R1848" t="s">
        <v>8337</v>
      </c>
      <c r="S1848" s="14">
        <f t="shared" si="126"/>
        <v>42047.762407407412</v>
      </c>
      <c r="T1848" s="14">
        <f t="shared" si="127"/>
        <v>42107.72074074074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0" t="s">
        <v>8323</v>
      </c>
      <c r="R1849" t="s">
        <v>8335</v>
      </c>
      <c r="S1849" s="14">
        <f t="shared" si="126"/>
        <v>42017.594236111108</v>
      </c>
      <c r="T1849" s="14">
        <f t="shared" si="127"/>
        <v>42047.594236111108</v>
      </c>
    </row>
    <row r="1850" spans="1:20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24"/>
        <v>103</v>
      </c>
      <c r="P1850">
        <f t="shared" si="125"/>
        <v>50.37</v>
      </c>
      <c r="Q1850" s="10" t="s">
        <v>8327</v>
      </c>
      <c r="R1850" t="s">
        <v>8328</v>
      </c>
      <c r="S1850" s="14">
        <f t="shared" si="126"/>
        <v>40793.998599537037</v>
      </c>
      <c r="T1850" s="14">
        <f t="shared" si="127"/>
        <v>40828.998599537037</v>
      </c>
    </row>
    <row r="1851" spans="1:20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24"/>
        <v>207</v>
      </c>
      <c r="P1851">
        <f t="shared" si="125"/>
        <v>43.02</v>
      </c>
      <c r="Q1851" s="10" t="s">
        <v>8321</v>
      </c>
      <c r="R1851" t="s">
        <v>8322</v>
      </c>
      <c r="S1851" s="14">
        <f t="shared" si="126"/>
        <v>41755.117581018516</v>
      </c>
      <c r="T1851" s="14">
        <f t="shared" si="127"/>
        <v>41778.117581018516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0" t="s">
        <v>8323</v>
      </c>
      <c r="R1852" t="s">
        <v>8326</v>
      </c>
      <c r="S1852" s="14">
        <f t="shared" si="126"/>
        <v>42248.640162037031</v>
      </c>
      <c r="T1852" s="14">
        <f t="shared" si="127"/>
        <v>42279.75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0" t="s">
        <v>8323</v>
      </c>
      <c r="R1853" t="s">
        <v>8326</v>
      </c>
      <c r="S1853" s="14">
        <f t="shared" si="126"/>
        <v>42121.756921296299</v>
      </c>
      <c r="T1853" s="14">
        <f t="shared" si="127"/>
        <v>42156.208333333328</v>
      </c>
    </row>
    <row r="1854" spans="1:20" ht="41.4" customHeight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0" t="s">
        <v>8323</v>
      </c>
      <c r="R1854" t="s">
        <v>8326</v>
      </c>
      <c r="S1854" s="14">
        <f t="shared" si="126"/>
        <v>42200.625833333332</v>
      </c>
      <c r="T1854" s="14">
        <f t="shared" si="127"/>
        <v>42225.666666666672</v>
      </c>
    </row>
    <row r="1855" spans="1:20" ht="21" customHeight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0" t="s">
        <v>8323</v>
      </c>
      <c r="R1855" t="s">
        <v>8335</v>
      </c>
      <c r="S1855" s="14">
        <f t="shared" si="126"/>
        <v>42372.624166666668</v>
      </c>
      <c r="T1855" s="14">
        <f t="shared" si="127"/>
        <v>42402.624166666668</v>
      </c>
    </row>
    <row r="1856" spans="1:20" ht="30.6" customHeight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0" t="s">
        <v>8327</v>
      </c>
      <c r="R1856" t="s">
        <v>8331</v>
      </c>
      <c r="S1856" s="14">
        <f t="shared" si="126"/>
        <v>40925.599664351852</v>
      </c>
      <c r="T1856" s="14">
        <f t="shared" si="127"/>
        <v>40979.207638888889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0" t="s">
        <v>8323</v>
      </c>
      <c r="R1857" t="s">
        <v>8326</v>
      </c>
      <c r="S1857" s="14">
        <f t="shared" si="126"/>
        <v>42195.749745370369</v>
      </c>
      <c r="T1857" s="14">
        <f t="shared" si="127"/>
        <v>42206.125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>
        <f t="shared" si="125"/>
        <v>40.29</v>
      </c>
      <c r="Q1858" s="10" t="s">
        <v>8323</v>
      </c>
      <c r="R1858" t="s">
        <v>8326</v>
      </c>
      <c r="S1858" s="14">
        <f t="shared" si="126"/>
        <v>42038.720451388886</v>
      </c>
      <c r="T1858" s="14">
        <f t="shared" si="127"/>
        <v>42063.708333333328</v>
      </c>
    </row>
    <row r="1859" spans="1:20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28">ROUND(E1859/D1859*100,0)</f>
        <v>2</v>
      </c>
      <c r="P1859">
        <f t="shared" ref="P1859:P1922" si="129">IFERROR(ROUND(E1859/L1859,2),0)</f>
        <v>39.479999999999997</v>
      </c>
      <c r="Q1859" s="10" t="s">
        <v>8308</v>
      </c>
      <c r="R1859" t="s">
        <v>8315</v>
      </c>
      <c r="S1859" s="14">
        <f t="shared" ref="S1859:S1922" si="130">(((J1859/60)/60)/24)+DATE(1970,1,1)</f>
        <v>42774.792071759264</v>
      </c>
      <c r="T1859" s="14">
        <f t="shared" ref="T1859:T1922" si="131">(((I1859/60)/60)/24)+DATE(1970,1,1)</f>
        <v>42804.792071759264</v>
      </c>
    </row>
    <row r="1860" spans="1:20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28"/>
        <v>205</v>
      </c>
      <c r="P1860">
        <f t="shared" si="129"/>
        <v>45.62</v>
      </c>
      <c r="Q1860" s="10" t="s">
        <v>8327</v>
      </c>
      <c r="R1860" t="s">
        <v>8331</v>
      </c>
      <c r="S1860" s="14">
        <f t="shared" si="130"/>
        <v>42614.722013888888</v>
      </c>
      <c r="T1860" s="14">
        <f t="shared" si="131"/>
        <v>42644.722013888888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0" t="s">
        <v>8327</v>
      </c>
      <c r="R1861" t="s">
        <v>8328</v>
      </c>
      <c r="S1861" s="14">
        <f t="shared" si="130"/>
        <v>41074.221562500003</v>
      </c>
      <c r="T1861" s="14">
        <f t="shared" si="131"/>
        <v>41104.221562500003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0" t="s">
        <v>8323</v>
      </c>
      <c r="R1862" t="s">
        <v>8326</v>
      </c>
      <c r="S1862" s="14">
        <f t="shared" si="130"/>
        <v>42711.545196759253</v>
      </c>
      <c r="T1862" s="14">
        <f t="shared" si="131"/>
        <v>42741.545196759253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0" t="s">
        <v>8323</v>
      </c>
      <c r="R1863" t="s">
        <v>8326</v>
      </c>
      <c r="S1863" s="14">
        <f t="shared" si="130"/>
        <v>42550.701886574068</v>
      </c>
      <c r="T1863" s="14">
        <f t="shared" si="131"/>
        <v>42580.701886574068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0" t="s">
        <v>8323</v>
      </c>
      <c r="R1864" t="s">
        <v>8326</v>
      </c>
      <c r="S1864" s="14">
        <f t="shared" si="130"/>
        <v>42591.899988425925</v>
      </c>
      <c r="T1864" s="14">
        <f t="shared" si="131"/>
        <v>42622.166666666672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0" t="s">
        <v>8323</v>
      </c>
      <c r="R1865" t="s">
        <v>8326</v>
      </c>
      <c r="S1865" s="14">
        <f t="shared" si="130"/>
        <v>42120.531226851846</v>
      </c>
      <c r="T1865" s="14">
        <f t="shared" si="131"/>
        <v>42155.531226851846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0" t="s">
        <v>8323</v>
      </c>
      <c r="R1866" t="s">
        <v>8326</v>
      </c>
      <c r="S1866" s="14">
        <f t="shared" si="130"/>
        <v>42503.559467592597</v>
      </c>
      <c r="T1866" s="14">
        <f t="shared" si="131"/>
        <v>42524.875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0" t="s">
        <v>8323</v>
      </c>
      <c r="R1867" t="s">
        <v>8326</v>
      </c>
      <c r="S1867" s="14">
        <f t="shared" si="130"/>
        <v>42152.765717592592</v>
      </c>
      <c r="T1867" s="14">
        <f t="shared" si="131"/>
        <v>42188.765717592592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0" t="s">
        <v>8323</v>
      </c>
      <c r="R1868" t="s">
        <v>8326</v>
      </c>
      <c r="S1868" s="14">
        <f t="shared" si="130"/>
        <v>41928.170497685183</v>
      </c>
      <c r="T1868" s="14">
        <f t="shared" si="131"/>
        <v>41949.249305555553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0" t="s">
        <v>8327</v>
      </c>
      <c r="R1869" t="s">
        <v>8331</v>
      </c>
      <c r="S1869" s="14">
        <f t="shared" si="130"/>
        <v>41059.006805555553</v>
      </c>
      <c r="T1869" s="14">
        <f t="shared" si="131"/>
        <v>41097.165972222225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0" t="s">
        <v>8327</v>
      </c>
      <c r="R1870" t="s">
        <v>8331</v>
      </c>
      <c r="S1870" s="14">
        <f t="shared" si="130"/>
        <v>41745.84542824074</v>
      </c>
      <c r="T1870" s="14">
        <f t="shared" si="131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0" t="s">
        <v>8323</v>
      </c>
      <c r="R1871" t="s">
        <v>8335</v>
      </c>
      <c r="S1871" s="14">
        <f t="shared" si="130"/>
        <v>42546.862233796302</v>
      </c>
      <c r="T1871" s="14">
        <f t="shared" si="131"/>
        <v>42575.958333333328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0" t="s">
        <v>8323</v>
      </c>
      <c r="R1872" t="s">
        <v>8326</v>
      </c>
      <c r="S1872" s="14">
        <f t="shared" si="130"/>
        <v>42160.583043981482</v>
      </c>
      <c r="T1872" s="14">
        <f t="shared" si="131"/>
        <v>42175.583043981482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0" t="s">
        <v>8321</v>
      </c>
      <c r="R1873" t="s">
        <v>8322</v>
      </c>
      <c r="S1873" s="14">
        <f t="shared" si="130"/>
        <v>40806.870949074073</v>
      </c>
      <c r="T1873" s="14">
        <f t="shared" si="131"/>
        <v>40866.912615740745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0" t="s">
        <v>8323</v>
      </c>
      <c r="R1874" t="s">
        <v>8326</v>
      </c>
      <c r="S1874" s="14">
        <f t="shared" si="130"/>
        <v>42354.131643518514</v>
      </c>
      <c r="T1874" s="14">
        <f t="shared" si="131"/>
        <v>42384.131643518514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0" t="s">
        <v>8323</v>
      </c>
      <c r="R1875" t="s">
        <v>8326</v>
      </c>
      <c r="S1875" s="14">
        <f t="shared" si="130"/>
        <v>42505.738032407404</v>
      </c>
      <c r="T1875" s="14">
        <f t="shared" si="131"/>
        <v>42525.738032407404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0" t="s">
        <v>8308</v>
      </c>
      <c r="R1876" t="s">
        <v>8310</v>
      </c>
      <c r="S1876" s="14">
        <f t="shared" si="130"/>
        <v>42604.669675925921</v>
      </c>
      <c r="T1876" s="14">
        <f t="shared" si="131"/>
        <v>42664.669675925921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0" t="s">
        <v>8321</v>
      </c>
      <c r="R1877" t="s">
        <v>8332</v>
      </c>
      <c r="S1877" s="14">
        <f t="shared" si="130"/>
        <v>41789.21398148148</v>
      </c>
      <c r="T1877" s="14">
        <f t="shared" si="131"/>
        <v>41809.166666666664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0" t="s">
        <v>8323</v>
      </c>
      <c r="R1878" t="s">
        <v>8326</v>
      </c>
      <c r="S1878" s="14">
        <f t="shared" si="130"/>
        <v>42037.598958333328</v>
      </c>
      <c r="T1878" s="14">
        <f t="shared" si="131"/>
        <v>42067.598958333328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0" t="s">
        <v>8327</v>
      </c>
      <c r="R1879" t="s">
        <v>8331</v>
      </c>
      <c r="S1879" s="14">
        <f t="shared" si="130"/>
        <v>41638.342905092592</v>
      </c>
      <c r="T1879" s="14">
        <f t="shared" si="131"/>
        <v>41668.342905092592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0" t="s">
        <v>8327</v>
      </c>
      <c r="R1880" t="s">
        <v>8331</v>
      </c>
      <c r="S1880" s="14">
        <f t="shared" si="130"/>
        <v>41817.854999999996</v>
      </c>
      <c r="T1880" s="14">
        <f t="shared" si="131"/>
        <v>41838.854999999996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0" t="s">
        <v>8323</v>
      </c>
      <c r="R1881" t="s">
        <v>8326</v>
      </c>
      <c r="S1881" s="14">
        <f t="shared" si="130"/>
        <v>41800.526701388888</v>
      </c>
      <c r="T1881" s="14">
        <f t="shared" si="131"/>
        <v>41850.958333333336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0" t="s">
        <v>8323</v>
      </c>
      <c r="R1882" t="s">
        <v>8326</v>
      </c>
      <c r="S1882" s="14">
        <f t="shared" si="130"/>
        <v>42155.142638888887</v>
      </c>
      <c r="T1882" s="14">
        <f t="shared" si="131"/>
        <v>42215.142638888887</v>
      </c>
    </row>
    <row r="1883" spans="1:20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28"/>
        <v>1</v>
      </c>
      <c r="P1883">
        <f t="shared" si="129"/>
        <v>673.33</v>
      </c>
      <c r="Q1883" s="10" t="s">
        <v>8311</v>
      </c>
      <c r="R1883" t="s">
        <v>8348</v>
      </c>
      <c r="S1883" s="14">
        <f t="shared" si="130"/>
        <v>42198.765844907408</v>
      </c>
      <c r="T1883" s="14">
        <f t="shared" si="131"/>
        <v>42258.765844907408</v>
      </c>
    </row>
    <row r="1884" spans="1:20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28"/>
        <v>101</v>
      </c>
      <c r="P1884">
        <f t="shared" si="129"/>
        <v>65.16</v>
      </c>
      <c r="Q1884" s="10" t="s">
        <v>8323</v>
      </c>
      <c r="R1884" t="s">
        <v>8326</v>
      </c>
      <c r="S1884" s="14">
        <f t="shared" si="130"/>
        <v>42712.23474537037</v>
      </c>
      <c r="T1884" s="14">
        <f t="shared" si="131"/>
        <v>42735.707638888889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0" t="s">
        <v>8327</v>
      </c>
      <c r="R1885" t="s">
        <v>8331</v>
      </c>
      <c r="S1885" s="14">
        <f t="shared" si="130"/>
        <v>41657.923807870371</v>
      </c>
      <c r="T1885" s="14">
        <f t="shared" si="131"/>
        <v>41687.923807870371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0" t="s">
        <v>8323</v>
      </c>
      <c r="R1886" t="s">
        <v>8326</v>
      </c>
      <c r="S1886" s="14">
        <f t="shared" si="130"/>
        <v>41822.417939814812</v>
      </c>
      <c r="T1886" s="14">
        <f t="shared" si="131"/>
        <v>41852.417939814812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0" t="s">
        <v>8323</v>
      </c>
      <c r="R1887" t="s">
        <v>8326</v>
      </c>
      <c r="S1887" s="14">
        <f t="shared" si="130"/>
        <v>42541.501516203702</v>
      </c>
      <c r="T1887" s="14">
        <f t="shared" si="131"/>
        <v>42571.501516203702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0" t="s">
        <v>8323</v>
      </c>
      <c r="R1888" t="s">
        <v>8326</v>
      </c>
      <c r="S1888" s="14">
        <f t="shared" si="130"/>
        <v>42128.627893518518</v>
      </c>
      <c r="T1888" s="14">
        <f t="shared" si="131"/>
        <v>42158.627893518518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0" t="s">
        <v>8327</v>
      </c>
      <c r="R1889" t="s">
        <v>8338</v>
      </c>
      <c r="S1889" s="14">
        <f t="shared" si="130"/>
        <v>40625.900694444441</v>
      </c>
      <c r="T1889" s="14">
        <f t="shared" si="131"/>
        <v>40659.290972222225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0" t="s">
        <v>8327</v>
      </c>
      <c r="R1890" t="s">
        <v>8328</v>
      </c>
      <c r="S1890" s="14">
        <f t="shared" si="130"/>
        <v>41107.130150462966</v>
      </c>
      <c r="T1890" s="14">
        <f t="shared" si="131"/>
        <v>41137.130150462966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0" t="s">
        <v>8323</v>
      </c>
      <c r="R1891" t="s">
        <v>8326</v>
      </c>
      <c r="S1891" s="14">
        <f t="shared" si="130"/>
        <v>42227.824212962965</v>
      </c>
      <c r="T1891" s="14">
        <f t="shared" si="131"/>
        <v>42253.57430555555</v>
      </c>
    </row>
    <row r="1892" spans="1:20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28"/>
        <v>101</v>
      </c>
      <c r="P1892">
        <f t="shared" si="129"/>
        <v>61.06</v>
      </c>
      <c r="Q1892" s="10" t="s">
        <v>8323</v>
      </c>
      <c r="R1892" t="s">
        <v>8326</v>
      </c>
      <c r="S1892" s="14">
        <f t="shared" si="130"/>
        <v>42632.348310185189</v>
      </c>
      <c r="T1892" s="14">
        <f t="shared" si="131"/>
        <v>42663.204861111109</v>
      </c>
    </row>
    <row r="1893" spans="1:20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28"/>
        <v>126</v>
      </c>
      <c r="P1893">
        <f t="shared" si="129"/>
        <v>55.97</v>
      </c>
      <c r="Q1893" s="10" t="s">
        <v>8323</v>
      </c>
      <c r="R1893" t="s">
        <v>8326</v>
      </c>
      <c r="S1893" s="14">
        <f t="shared" si="130"/>
        <v>42592.066921296297</v>
      </c>
      <c r="T1893" s="14">
        <f t="shared" si="131"/>
        <v>42617.066921296297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0" t="s">
        <v>8327</v>
      </c>
      <c r="R1894" t="s">
        <v>8338</v>
      </c>
      <c r="S1894" s="14">
        <f t="shared" si="130"/>
        <v>42553.54414351852</v>
      </c>
      <c r="T1894" s="14">
        <f t="shared" si="131"/>
        <v>42583.54414351852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0" t="s">
        <v>8327</v>
      </c>
      <c r="R1895" t="s">
        <v>8331</v>
      </c>
      <c r="S1895" s="14">
        <f t="shared" si="130"/>
        <v>40658.189826388887</v>
      </c>
      <c r="T1895" s="14">
        <f t="shared" si="131"/>
        <v>40696.249305555553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0" t="s">
        <v>8323</v>
      </c>
      <c r="R1896" t="s">
        <v>8326</v>
      </c>
      <c r="S1896" s="14">
        <f t="shared" si="130"/>
        <v>42191.363506944443</v>
      </c>
      <c r="T1896" s="14">
        <f t="shared" si="131"/>
        <v>42221.363506944443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0" t="s">
        <v>8327</v>
      </c>
      <c r="R1897" t="s">
        <v>8328</v>
      </c>
      <c r="S1897" s="14">
        <f t="shared" si="130"/>
        <v>41759.670937499999</v>
      </c>
      <c r="T1897" s="14">
        <f t="shared" si="131"/>
        <v>41787.207638888889</v>
      </c>
    </row>
    <row r="1898" spans="1:20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28"/>
        <v>1</v>
      </c>
      <c r="P1898">
        <f t="shared" si="129"/>
        <v>501.25</v>
      </c>
      <c r="Q1898" s="10" t="s">
        <v>8319</v>
      </c>
      <c r="R1898" t="s">
        <v>8345</v>
      </c>
      <c r="S1898" s="14">
        <f t="shared" si="130"/>
        <v>42734.879236111112</v>
      </c>
      <c r="T1898" s="14">
        <f t="shared" si="131"/>
        <v>42771.697222222225</v>
      </c>
    </row>
    <row r="1899" spans="1:20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28"/>
        <v>100</v>
      </c>
      <c r="P1899">
        <f t="shared" si="129"/>
        <v>45.57</v>
      </c>
      <c r="Q1899" s="10" t="s">
        <v>8311</v>
      </c>
      <c r="R1899" t="s">
        <v>8333</v>
      </c>
      <c r="S1899" s="14">
        <f t="shared" si="130"/>
        <v>41831.846828703703</v>
      </c>
      <c r="T1899" s="14">
        <f t="shared" si="131"/>
        <v>41861.846828703703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0" t="s">
        <v>8323</v>
      </c>
      <c r="R1900" t="s">
        <v>8326</v>
      </c>
      <c r="S1900" s="14">
        <f t="shared" si="130"/>
        <v>42179.854629629626</v>
      </c>
      <c r="T1900" s="14">
        <f t="shared" si="131"/>
        <v>42203.666666666672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0" t="s">
        <v>8323</v>
      </c>
      <c r="R1901" t="s">
        <v>8335</v>
      </c>
      <c r="S1901" s="14">
        <f t="shared" si="130"/>
        <v>42075.942627314813</v>
      </c>
      <c r="T1901" s="14">
        <f t="shared" si="131"/>
        <v>42103.166666666672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0" t="s">
        <v>8321</v>
      </c>
      <c r="R1902" t="s">
        <v>8332</v>
      </c>
      <c r="S1902" s="14">
        <f t="shared" si="130"/>
        <v>42200.758240740746</v>
      </c>
      <c r="T1902" s="14">
        <f t="shared" si="131"/>
        <v>42260.758240740746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0" t="s">
        <v>8323</v>
      </c>
      <c r="R1903" t="s">
        <v>8326</v>
      </c>
      <c r="S1903" s="14">
        <f t="shared" si="130"/>
        <v>42482.43478009259</v>
      </c>
      <c r="T1903" s="14">
        <f t="shared" si="131"/>
        <v>42506.43478009259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0" t="s">
        <v>8323</v>
      </c>
      <c r="R1904" t="s">
        <v>8326</v>
      </c>
      <c r="S1904" s="14">
        <f t="shared" si="130"/>
        <v>40884.066678240742</v>
      </c>
      <c r="T1904" s="14">
        <f t="shared" si="131"/>
        <v>40926.958333333336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0" t="s">
        <v>8327</v>
      </c>
      <c r="R1905" t="s">
        <v>8328</v>
      </c>
      <c r="S1905" s="14">
        <f t="shared" si="130"/>
        <v>42371.935590277775</v>
      </c>
      <c r="T1905" s="14">
        <f t="shared" si="131"/>
        <v>42431.935590277775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0" t="s">
        <v>8323</v>
      </c>
      <c r="R1906" t="s">
        <v>8326</v>
      </c>
      <c r="S1906" s="14">
        <f t="shared" si="130"/>
        <v>42165.462627314817</v>
      </c>
      <c r="T1906" s="14">
        <f t="shared" si="131"/>
        <v>42196.604166666672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0" t="s">
        <v>8327</v>
      </c>
      <c r="R1907" t="s">
        <v>8331</v>
      </c>
      <c r="S1907" s="14">
        <f t="shared" si="130"/>
        <v>40876.169664351852</v>
      </c>
      <c r="T1907" s="14">
        <f t="shared" si="131"/>
        <v>40936.169664351852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0" t="s">
        <v>8321</v>
      </c>
      <c r="R1908" t="s">
        <v>8332</v>
      </c>
      <c r="S1908" s="14">
        <f t="shared" si="130"/>
        <v>41887.568912037037</v>
      </c>
      <c r="T1908" s="14">
        <f t="shared" si="131"/>
        <v>41917.568912037037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0" t="s">
        <v>8321</v>
      </c>
      <c r="R1909" t="s">
        <v>8332</v>
      </c>
      <c r="S1909" s="14">
        <f t="shared" si="130"/>
        <v>41874.098807870374</v>
      </c>
      <c r="T1909" s="14">
        <f t="shared" si="131"/>
        <v>41919.098807870374</v>
      </c>
    </row>
    <row r="1910" spans="1:20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28"/>
        <v>100</v>
      </c>
      <c r="P1910">
        <f t="shared" si="129"/>
        <v>285.70999999999998</v>
      </c>
      <c r="Q1910" s="10" t="s">
        <v>8327</v>
      </c>
      <c r="R1910" t="s">
        <v>8329</v>
      </c>
      <c r="S1910" s="14">
        <f t="shared" si="130"/>
        <v>41564.194131944445</v>
      </c>
      <c r="T1910" s="14">
        <f t="shared" si="131"/>
        <v>41594.235798611109</v>
      </c>
    </row>
    <row r="1911" spans="1:20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28"/>
        <v>100</v>
      </c>
      <c r="P1911">
        <f t="shared" si="129"/>
        <v>42.55</v>
      </c>
      <c r="Q1911" s="10" t="s">
        <v>8327</v>
      </c>
      <c r="R1911" t="s">
        <v>8328</v>
      </c>
      <c r="S1911" s="14">
        <f t="shared" si="130"/>
        <v>41193.748483796298</v>
      </c>
      <c r="T1911" s="14">
        <f t="shared" si="131"/>
        <v>41223.790150462963</v>
      </c>
    </row>
    <row r="1912" spans="1:20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28"/>
        <v>100</v>
      </c>
      <c r="P1912">
        <f t="shared" si="129"/>
        <v>250</v>
      </c>
      <c r="Q1912" s="10" t="s">
        <v>8327</v>
      </c>
      <c r="R1912" t="s">
        <v>8328</v>
      </c>
      <c r="S1912" s="14">
        <f t="shared" si="130"/>
        <v>42227.936157407406</v>
      </c>
      <c r="T1912" s="14">
        <f t="shared" si="131"/>
        <v>42287.936157407406</v>
      </c>
    </row>
    <row r="1913" spans="1:20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28"/>
        <v>100</v>
      </c>
      <c r="P1913">
        <f t="shared" si="129"/>
        <v>133.33000000000001</v>
      </c>
      <c r="Q1913" s="10" t="s">
        <v>8323</v>
      </c>
      <c r="R1913" t="s">
        <v>8326</v>
      </c>
      <c r="S1913" s="14">
        <f t="shared" si="130"/>
        <v>41953.8675</v>
      </c>
      <c r="T1913" s="14">
        <f t="shared" si="131"/>
        <v>41983.8675</v>
      </c>
    </row>
    <row r="1914" spans="1:20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28"/>
        <v>100</v>
      </c>
      <c r="P1914">
        <f t="shared" si="129"/>
        <v>117.65</v>
      </c>
      <c r="Q1914" s="10" t="s">
        <v>8323</v>
      </c>
      <c r="R1914" t="s">
        <v>8326</v>
      </c>
      <c r="S1914" s="14">
        <f t="shared" si="130"/>
        <v>42150.462083333332</v>
      </c>
      <c r="T1914" s="14">
        <f t="shared" si="131"/>
        <v>42180.462083333332</v>
      </c>
    </row>
    <row r="1915" spans="1:20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28"/>
        <v>100</v>
      </c>
      <c r="P1915">
        <f t="shared" si="129"/>
        <v>95.24</v>
      </c>
      <c r="Q1915" s="10" t="s">
        <v>8323</v>
      </c>
      <c r="R1915" t="s">
        <v>8326</v>
      </c>
      <c r="S1915" s="14">
        <f t="shared" si="130"/>
        <v>41839.730937500004</v>
      </c>
      <c r="T1915" s="14">
        <f t="shared" si="131"/>
        <v>41869.730937500004</v>
      </c>
    </row>
    <row r="1916" spans="1:20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28"/>
        <v>100</v>
      </c>
      <c r="P1916">
        <f t="shared" si="129"/>
        <v>64.52</v>
      </c>
      <c r="Q1916" s="10" t="s">
        <v>8323</v>
      </c>
      <c r="R1916" t="s">
        <v>8326</v>
      </c>
      <c r="S1916" s="14">
        <f t="shared" si="130"/>
        <v>42272.530509259261</v>
      </c>
      <c r="T1916" s="14">
        <f t="shared" si="131"/>
        <v>42300.530509259261</v>
      </c>
    </row>
    <row r="1917" spans="1:20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28"/>
        <v>100</v>
      </c>
      <c r="P1917">
        <f t="shared" si="129"/>
        <v>68.97</v>
      </c>
      <c r="Q1917" s="10" t="s">
        <v>8323</v>
      </c>
      <c r="R1917" t="s">
        <v>8326</v>
      </c>
      <c r="S1917" s="14">
        <f t="shared" si="130"/>
        <v>42460.741747685184</v>
      </c>
      <c r="T1917" s="14">
        <f t="shared" si="131"/>
        <v>42511.165972222225</v>
      </c>
    </row>
    <row r="1918" spans="1:20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28"/>
        <v>100</v>
      </c>
      <c r="P1918">
        <f t="shared" si="129"/>
        <v>100</v>
      </c>
      <c r="Q1918" s="10" t="s">
        <v>8323</v>
      </c>
      <c r="R1918" t="s">
        <v>8335</v>
      </c>
      <c r="S1918" s="14">
        <f t="shared" si="130"/>
        <v>42138.930671296301</v>
      </c>
      <c r="T1918" s="14">
        <f t="shared" si="131"/>
        <v>42168.930671296301</v>
      </c>
    </row>
    <row r="1919" spans="1:20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28"/>
        <v>133</v>
      </c>
      <c r="P1919">
        <f t="shared" si="129"/>
        <v>86.96</v>
      </c>
      <c r="Q1919" s="10" t="s">
        <v>8327</v>
      </c>
      <c r="R1919" t="s">
        <v>8331</v>
      </c>
      <c r="S1919" s="14">
        <f t="shared" si="130"/>
        <v>41876.18618055556</v>
      </c>
      <c r="T1919" s="14">
        <f t="shared" si="131"/>
        <v>41897.18618055556</v>
      </c>
    </row>
    <row r="1920" spans="1:20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28"/>
        <v>133</v>
      </c>
      <c r="P1920">
        <f t="shared" si="129"/>
        <v>36.36</v>
      </c>
      <c r="Q1920" s="10" t="s">
        <v>8323</v>
      </c>
      <c r="R1920" t="s">
        <v>8335</v>
      </c>
      <c r="S1920" s="14">
        <f t="shared" si="130"/>
        <v>41803.457326388889</v>
      </c>
      <c r="T1920" s="14">
        <f t="shared" si="131"/>
        <v>41833.457326388889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0" t="s">
        <v>8327</v>
      </c>
      <c r="R1921" t="s">
        <v>8329</v>
      </c>
      <c r="S1921" s="14">
        <f t="shared" si="130"/>
        <v>41312.311562499999</v>
      </c>
      <c r="T1921" s="14">
        <f t="shared" si="131"/>
        <v>41342.311562499999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0" t="s">
        <v>8313</v>
      </c>
      <c r="R1922" t="s">
        <v>8314</v>
      </c>
      <c r="S1922" s="14">
        <f t="shared" si="130"/>
        <v>42003.655555555553</v>
      </c>
      <c r="T1922" s="14">
        <f t="shared" si="131"/>
        <v>42035.142361111109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0" t="s">
        <v>8327</v>
      </c>
      <c r="R1923" t="s">
        <v>8350</v>
      </c>
      <c r="S1923" s="14">
        <f t="shared" ref="S1923:S1986" si="134">(((J1923/60)/60)/24)+DATE(1970,1,1)</f>
        <v>41004.139108796298</v>
      </c>
      <c r="T1923" s="14">
        <f t="shared" ref="T1923:T1986" si="135">(((I1923/60)/60)/24)+DATE(1970,1,1)</f>
        <v>41034.139108796298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0" t="s">
        <v>8308</v>
      </c>
      <c r="R1924" t="s">
        <v>8315</v>
      </c>
      <c r="S1924" s="14">
        <f t="shared" si="134"/>
        <v>42689.74324074074</v>
      </c>
      <c r="T1924" s="14">
        <f t="shared" si="135"/>
        <v>42734.74324074074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0" t="s">
        <v>8327</v>
      </c>
      <c r="R1925" t="s">
        <v>8330</v>
      </c>
      <c r="S1925" s="14">
        <f t="shared" si="134"/>
        <v>42095.918530092589</v>
      </c>
      <c r="T1925" s="14">
        <f t="shared" si="135"/>
        <v>42125.918530092589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0" t="s">
        <v>8323</v>
      </c>
      <c r="R1926" t="s">
        <v>8326</v>
      </c>
      <c r="S1926" s="14">
        <f t="shared" si="134"/>
        <v>42524.782638888893</v>
      </c>
      <c r="T1926" s="14">
        <f t="shared" si="135"/>
        <v>42544.782638888893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0" t="s">
        <v>8323</v>
      </c>
      <c r="R1927" t="s">
        <v>8326</v>
      </c>
      <c r="S1927" s="14">
        <f t="shared" si="134"/>
        <v>41915.437210648146</v>
      </c>
      <c r="T1927" s="14">
        <f t="shared" si="135"/>
        <v>41945.478877314818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0" t="s">
        <v>8327</v>
      </c>
      <c r="R1928" t="s">
        <v>8331</v>
      </c>
      <c r="S1928" s="14">
        <f t="shared" si="134"/>
        <v>41325.525752314818</v>
      </c>
      <c r="T1928" s="14">
        <f t="shared" si="135"/>
        <v>41355.484085648146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0" t="s">
        <v>8321</v>
      </c>
      <c r="R1929" t="s">
        <v>8332</v>
      </c>
      <c r="S1929" s="14">
        <f t="shared" si="134"/>
        <v>41828.515555555554</v>
      </c>
      <c r="T1929" s="14">
        <f t="shared" si="135"/>
        <v>41868.515555555554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0" t="s">
        <v>8327</v>
      </c>
      <c r="R1930" t="s">
        <v>8354</v>
      </c>
      <c r="S1930" s="14">
        <f t="shared" si="134"/>
        <v>41715.874780092592</v>
      </c>
      <c r="T1930" s="14">
        <f t="shared" si="135"/>
        <v>41750.041666666664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0" t="s">
        <v>8327</v>
      </c>
      <c r="R1931" t="s">
        <v>8338</v>
      </c>
      <c r="S1931" s="14">
        <f t="shared" si="134"/>
        <v>41034.656597222223</v>
      </c>
      <c r="T1931" s="14">
        <f t="shared" si="135"/>
        <v>41064.656597222223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0" t="s">
        <v>8323</v>
      </c>
      <c r="R1932" t="s">
        <v>8324</v>
      </c>
      <c r="S1932" s="14">
        <f t="shared" si="134"/>
        <v>42253.688043981485</v>
      </c>
      <c r="T1932" s="14">
        <f t="shared" si="135"/>
        <v>42283.688043981485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0" t="s">
        <v>8323</v>
      </c>
      <c r="R1933" t="s">
        <v>8326</v>
      </c>
      <c r="S1933" s="14">
        <f t="shared" si="134"/>
        <v>41781.855092592588</v>
      </c>
      <c r="T1933" s="14">
        <f t="shared" si="135"/>
        <v>41811.855092592588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0" t="s">
        <v>8327</v>
      </c>
      <c r="R1934" t="s">
        <v>8328</v>
      </c>
      <c r="S1934" s="14">
        <f t="shared" si="134"/>
        <v>41036.946469907409</v>
      </c>
      <c r="T1934" s="14">
        <f t="shared" si="135"/>
        <v>41066.946469907409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0" t="s">
        <v>8321</v>
      </c>
      <c r="R1935" t="s">
        <v>8339</v>
      </c>
      <c r="S1935" s="14">
        <f t="shared" si="134"/>
        <v>40043.895462962959</v>
      </c>
      <c r="T1935" s="14">
        <f t="shared" si="135"/>
        <v>40098.874305555553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0" t="s">
        <v>8323</v>
      </c>
      <c r="R1936" t="s">
        <v>8326</v>
      </c>
      <c r="S1936" s="14">
        <f t="shared" si="134"/>
        <v>42370.90320601852</v>
      </c>
      <c r="T1936" s="14">
        <f t="shared" si="135"/>
        <v>42406.207638888889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0" t="s">
        <v>8308</v>
      </c>
      <c r="R1937" t="s">
        <v>8340</v>
      </c>
      <c r="S1937" s="14">
        <f t="shared" si="134"/>
        <v>41923.857511574075</v>
      </c>
      <c r="T1937" s="14">
        <f t="shared" si="135"/>
        <v>41953.899178240739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0" t="s">
        <v>8308</v>
      </c>
      <c r="R1938" t="s">
        <v>8310</v>
      </c>
      <c r="S1938" s="14">
        <f t="shared" si="134"/>
        <v>42339.967708333337</v>
      </c>
      <c r="T1938" s="14">
        <f t="shared" si="135"/>
        <v>42369.958333333328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0" t="s">
        <v>8308</v>
      </c>
      <c r="R1939" t="s">
        <v>8315</v>
      </c>
      <c r="S1939" s="14">
        <f t="shared" si="134"/>
        <v>42273.884305555555</v>
      </c>
      <c r="T1939" s="14">
        <f t="shared" si="135"/>
        <v>42300.458333333328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0" t="s">
        <v>8327</v>
      </c>
      <c r="R1940" t="s">
        <v>8328</v>
      </c>
      <c r="S1940" s="14">
        <f t="shared" si="134"/>
        <v>41037.551585648151</v>
      </c>
      <c r="T1940" s="14">
        <f t="shared" si="135"/>
        <v>41067.551585648151</v>
      </c>
    </row>
    <row r="1941" spans="1:20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32"/>
        <v>6</v>
      </c>
      <c r="P1941">
        <f t="shared" si="133"/>
        <v>98.79</v>
      </c>
      <c r="Q1941" s="10" t="s">
        <v>8313</v>
      </c>
      <c r="R1941" t="s">
        <v>8314</v>
      </c>
      <c r="S1941" s="14">
        <f t="shared" si="134"/>
        <v>41978.760393518518</v>
      </c>
      <c r="T1941" s="14">
        <f t="shared" si="135"/>
        <v>42023.760393518518</v>
      </c>
    </row>
    <row r="1942" spans="1:20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32"/>
        <v>125</v>
      </c>
      <c r="P1942">
        <f t="shared" si="133"/>
        <v>23.17</v>
      </c>
      <c r="Q1942" s="10" t="s">
        <v>8311</v>
      </c>
      <c r="R1942" t="s">
        <v>8312</v>
      </c>
      <c r="S1942" s="14">
        <f t="shared" si="134"/>
        <v>41250.827118055553</v>
      </c>
      <c r="T1942" s="14">
        <f t="shared" si="135"/>
        <v>41271.827118055553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0" t="s">
        <v>8321</v>
      </c>
      <c r="R1943" t="s">
        <v>8339</v>
      </c>
      <c r="S1943" s="14">
        <f t="shared" si="134"/>
        <v>42296.261087962965</v>
      </c>
      <c r="T1943" s="14">
        <f t="shared" si="135"/>
        <v>42326.302754629629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0" t="s">
        <v>8323</v>
      </c>
      <c r="R1944" t="s">
        <v>8326</v>
      </c>
      <c r="S1944" s="14">
        <f t="shared" si="134"/>
        <v>42709.134780092587</v>
      </c>
      <c r="T1944" s="14">
        <f t="shared" si="135"/>
        <v>42739.134780092587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0" t="s">
        <v>8308</v>
      </c>
      <c r="R1945" t="s">
        <v>8315</v>
      </c>
      <c r="S1945" s="14">
        <f t="shared" si="134"/>
        <v>42636.614745370374</v>
      </c>
      <c r="T1945" s="14">
        <f t="shared" si="135"/>
        <v>42659.041666666672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0" t="s">
        <v>8323</v>
      </c>
      <c r="R1946" t="s">
        <v>8326</v>
      </c>
      <c r="S1946" s="14">
        <f t="shared" si="134"/>
        <v>42313.703900462962</v>
      </c>
      <c r="T1946" s="14">
        <f t="shared" si="135"/>
        <v>42343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0" t="s">
        <v>8323</v>
      </c>
      <c r="R1947" t="s">
        <v>8326</v>
      </c>
      <c r="S1947" s="14">
        <f t="shared" si="134"/>
        <v>42256.764212962968</v>
      </c>
      <c r="T1947" s="14">
        <f t="shared" si="135"/>
        <v>42283.957638888889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0" t="s">
        <v>8321</v>
      </c>
      <c r="R1948" t="s">
        <v>8337</v>
      </c>
      <c r="S1948" s="14">
        <f t="shared" si="134"/>
        <v>42628.22792824074</v>
      </c>
      <c r="T1948" s="14">
        <f t="shared" si="135"/>
        <v>42663.22792824074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0" t="s">
        <v>8323</v>
      </c>
      <c r="R1949" t="s">
        <v>8324</v>
      </c>
      <c r="S1949" s="14">
        <f t="shared" si="134"/>
        <v>42233.747349537036</v>
      </c>
      <c r="T1949" s="14">
        <f t="shared" si="135"/>
        <v>42263.747349537036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0" t="s">
        <v>8308</v>
      </c>
      <c r="R1950" t="s">
        <v>8310</v>
      </c>
      <c r="S1950" s="14">
        <f t="shared" si="134"/>
        <v>42688.711354166662</v>
      </c>
      <c r="T1950" s="14">
        <f t="shared" si="135"/>
        <v>42748.711354166662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0" t="s">
        <v>8323</v>
      </c>
      <c r="R1951" t="s">
        <v>8326</v>
      </c>
      <c r="S1951" s="14">
        <f t="shared" si="134"/>
        <v>42205.171018518522</v>
      </c>
      <c r="T1951" s="14">
        <f t="shared" si="135"/>
        <v>42235.171018518522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0" t="s">
        <v>8327</v>
      </c>
      <c r="R1952" t="s">
        <v>8331</v>
      </c>
      <c r="S1952" s="14">
        <f t="shared" si="134"/>
        <v>41277.186111111114</v>
      </c>
      <c r="T1952" s="14">
        <f t="shared" si="135"/>
        <v>41295.332638888889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0" t="s">
        <v>8323</v>
      </c>
      <c r="R1953" t="s">
        <v>8326</v>
      </c>
      <c r="S1953" s="14">
        <f t="shared" si="134"/>
        <v>42552.048356481479</v>
      </c>
      <c r="T1953" s="14">
        <f t="shared" si="135"/>
        <v>42573.226388888885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0" t="s">
        <v>8323</v>
      </c>
      <c r="R1954" t="s">
        <v>8326</v>
      </c>
      <c r="S1954" s="14">
        <f t="shared" si="134"/>
        <v>41861.524837962963</v>
      </c>
      <c r="T1954" s="14">
        <f t="shared" si="135"/>
        <v>41891.524837962963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0" t="s">
        <v>8327</v>
      </c>
      <c r="R1955" t="s">
        <v>8331</v>
      </c>
      <c r="S1955" s="14">
        <f t="shared" si="134"/>
        <v>40926.047858796301</v>
      </c>
      <c r="T1955" s="14">
        <f t="shared" si="135"/>
        <v>40986.006192129629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0" t="s">
        <v>8308</v>
      </c>
      <c r="R1956" t="s">
        <v>8309</v>
      </c>
      <c r="S1956" s="14">
        <f t="shared" si="134"/>
        <v>40761.604421296295</v>
      </c>
      <c r="T1956" s="14">
        <f t="shared" si="135"/>
        <v>40805.604421296295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0" t="s">
        <v>8323</v>
      </c>
      <c r="R1957" t="s">
        <v>8326</v>
      </c>
      <c r="S1957" s="14">
        <f t="shared" si="134"/>
        <v>42072.576249999998</v>
      </c>
      <c r="T1957" s="14">
        <f t="shared" si="135"/>
        <v>42097.576249999998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0" t="s">
        <v>8323</v>
      </c>
      <c r="R1958" t="s">
        <v>8326</v>
      </c>
      <c r="S1958" s="14">
        <f t="shared" si="134"/>
        <v>41912.858946759261</v>
      </c>
      <c r="T1958" s="14">
        <f t="shared" si="135"/>
        <v>41942.858946759261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0" t="s">
        <v>8321</v>
      </c>
      <c r="R1959" t="s">
        <v>8339</v>
      </c>
      <c r="S1959" s="14">
        <f t="shared" si="134"/>
        <v>41162.672326388885</v>
      </c>
      <c r="T1959" s="14">
        <f t="shared" si="135"/>
        <v>41192.672326388885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0" t="s">
        <v>8323</v>
      </c>
      <c r="R1960" t="s">
        <v>8326</v>
      </c>
      <c r="S1960" s="14">
        <f t="shared" si="134"/>
        <v>42167.533159722225</v>
      </c>
      <c r="T1960" s="14">
        <f t="shared" si="135"/>
        <v>42197.533159722225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0" t="s">
        <v>8323</v>
      </c>
      <c r="R1961" t="s">
        <v>8324</v>
      </c>
      <c r="S1961" s="14">
        <f t="shared" si="134"/>
        <v>41902.622395833336</v>
      </c>
      <c r="T1961" s="14">
        <f t="shared" si="135"/>
        <v>41932.622395833336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0" t="s">
        <v>8323</v>
      </c>
      <c r="R1962" t="s">
        <v>8326</v>
      </c>
      <c r="S1962" s="14">
        <f t="shared" si="134"/>
        <v>42054.849050925928</v>
      </c>
      <c r="T1962" s="14">
        <f t="shared" si="135"/>
        <v>42084.807384259257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0" t="s">
        <v>8319</v>
      </c>
      <c r="R1963" t="s">
        <v>8345</v>
      </c>
      <c r="S1963" s="14">
        <f t="shared" si="134"/>
        <v>42760.244212962964</v>
      </c>
      <c r="T1963" s="14">
        <f t="shared" si="135"/>
        <v>42790.244212962964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0" t="s">
        <v>8316</v>
      </c>
      <c r="R1964" t="s">
        <v>8334</v>
      </c>
      <c r="S1964" s="14">
        <f t="shared" si="134"/>
        <v>41740.138113425928</v>
      </c>
      <c r="T1964" s="14">
        <f t="shared" si="135"/>
        <v>41770.138113425928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0" t="s">
        <v>8323</v>
      </c>
      <c r="R1965" t="s">
        <v>8326</v>
      </c>
      <c r="S1965" s="14">
        <f t="shared" si="134"/>
        <v>41879.913761574076</v>
      </c>
      <c r="T1965" s="14">
        <f t="shared" si="135"/>
        <v>41894.913761574076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0" t="s">
        <v>8311</v>
      </c>
      <c r="R1966" t="s">
        <v>8312</v>
      </c>
      <c r="S1966" s="14">
        <f t="shared" si="134"/>
        <v>40939.979618055557</v>
      </c>
      <c r="T1966" s="14">
        <f t="shared" si="135"/>
        <v>40969.979618055557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0" t="s">
        <v>8323</v>
      </c>
      <c r="R1967" t="s">
        <v>8326</v>
      </c>
      <c r="S1967" s="14">
        <f t="shared" si="134"/>
        <v>42017.88045138889</v>
      </c>
      <c r="T1967" s="14">
        <f t="shared" si="135"/>
        <v>42044.1875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0" t="s">
        <v>8316</v>
      </c>
      <c r="R1968" t="s">
        <v>8334</v>
      </c>
      <c r="S1968" s="14">
        <f t="shared" si="134"/>
        <v>41712.762673611112</v>
      </c>
      <c r="T1968" s="14">
        <f t="shared" si="135"/>
        <v>41742.762673611112</v>
      </c>
    </row>
    <row r="1969" spans="1:20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32"/>
        <v>0</v>
      </c>
      <c r="P1969">
        <f t="shared" si="133"/>
        <v>300</v>
      </c>
      <c r="Q1969" s="10" t="s">
        <v>8323</v>
      </c>
      <c r="R1969" t="s">
        <v>8335</v>
      </c>
      <c r="S1969" s="14">
        <f t="shared" si="134"/>
        <v>42157.598090277781</v>
      </c>
      <c r="T1969" s="14">
        <f t="shared" si="135"/>
        <v>42217.583333333328</v>
      </c>
    </row>
    <row r="1970" spans="1:20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32"/>
        <v>100</v>
      </c>
      <c r="P1970">
        <f t="shared" si="133"/>
        <v>94.74</v>
      </c>
      <c r="Q1970" s="10" t="s">
        <v>8327</v>
      </c>
      <c r="R1970" t="s">
        <v>8331</v>
      </c>
      <c r="S1970" s="14">
        <f t="shared" si="134"/>
        <v>40941.652372685188</v>
      </c>
      <c r="T1970" s="14">
        <f t="shared" si="135"/>
        <v>40971.652372685188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0" t="s">
        <v>8323</v>
      </c>
      <c r="R1971" t="s">
        <v>8326</v>
      </c>
      <c r="S1971" s="14">
        <f t="shared" si="134"/>
        <v>41940.598182870373</v>
      </c>
      <c r="T1971" s="14">
        <f t="shared" si="135"/>
        <v>41970.639849537038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0" t="s">
        <v>8323</v>
      </c>
      <c r="R1972" t="s">
        <v>8326</v>
      </c>
      <c r="S1972" s="14">
        <f t="shared" si="134"/>
        <v>41807.690081018518</v>
      </c>
      <c r="T1972" s="14">
        <f t="shared" si="135"/>
        <v>41837.690081018518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0" t="s">
        <v>8323</v>
      </c>
      <c r="R1973" t="s">
        <v>8326</v>
      </c>
      <c r="S1973" s="14">
        <f t="shared" si="134"/>
        <v>42103.884930555556</v>
      </c>
      <c r="T1973" s="14">
        <f t="shared" si="135"/>
        <v>42133.884930555556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0" t="s">
        <v>8321</v>
      </c>
      <c r="R1974" t="s">
        <v>8337</v>
      </c>
      <c r="S1974" s="14">
        <f t="shared" si="134"/>
        <v>41794.124953703707</v>
      </c>
      <c r="T1974" s="14">
        <f t="shared" si="135"/>
        <v>41854.124953703707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0" t="s">
        <v>8327</v>
      </c>
      <c r="R1975" t="s">
        <v>8331</v>
      </c>
      <c r="S1975" s="14">
        <f t="shared" si="134"/>
        <v>41692.084143518521</v>
      </c>
      <c r="T1975" s="14">
        <f t="shared" si="135"/>
        <v>41727.041666666664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0" t="s">
        <v>8323</v>
      </c>
      <c r="R1976" t="s">
        <v>8326</v>
      </c>
      <c r="S1976" s="14">
        <f t="shared" si="134"/>
        <v>42279.778564814813</v>
      </c>
      <c r="T1976" s="14">
        <f t="shared" si="135"/>
        <v>42310.701388888891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0" t="s">
        <v>8308</v>
      </c>
      <c r="R1977" t="s">
        <v>8310</v>
      </c>
      <c r="S1977" s="14">
        <f t="shared" si="134"/>
        <v>42619.635787037041</v>
      </c>
      <c r="T1977" s="14">
        <f t="shared" si="135"/>
        <v>42649.635787037041</v>
      </c>
    </row>
    <row r="1978" spans="1:20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32"/>
        <v>101</v>
      </c>
      <c r="P1978">
        <f t="shared" si="133"/>
        <v>35.520000000000003</v>
      </c>
      <c r="Q1978" s="10" t="s">
        <v>8308</v>
      </c>
      <c r="R1978" t="s">
        <v>8315</v>
      </c>
      <c r="S1978" s="14">
        <f t="shared" si="134"/>
        <v>41617.912662037037</v>
      </c>
      <c r="T1978" s="14">
        <f t="shared" si="135"/>
        <v>41631.912662037037</v>
      </c>
    </row>
    <row r="1979" spans="1:20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32"/>
        <v>118</v>
      </c>
      <c r="P1979">
        <f t="shared" si="133"/>
        <v>36.24</v>
      </c>
      <c r="Q1979" s="10" t="s">
        <v>8327</v>
      </c>
      <c r="R1979" t="s">
        <v>8338</v>
      </c>
      <c r="S1979" s="14">
        <f t="shared" si="134"/>
        <v>41662.854988425926</v>
      </c>
      <c r="T1979" s="14">
        <f t="shared" si="135"/>
        <v>41676.854988425926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0" t="s">
        <v>8327</v>
      </c>
      <c r="R1980" t="s">
        <v>8331</v>
      </c>
      <c r="S1980" s="14">
        <f t="shared" si="134"/>
        <v>40796.001261574071</v>
      </c>
      <c r="T1980" s="14">
        <f t="shared" si="135"/>
        <v>40849.333333333336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0" t="s">
        <v>8327</v>
      </c>
      <c r="R1981" t="s">
        <v>8328</v>
      </c>
      <c r="S1981" s="14">
        <f t="shared" si="134"/>
        <v>42290.059594907405</v>
      </c>
      <c r="T1981" s="14">
        <f t="shared" si="135"/>
        <v>42304.207638888889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0" t="s">
        <v>8327</v>
      </c>
      <c r="R1982" t="s">
        <v>8330</v>
      </c>
      <c r="S1982" s="14">
        <f t="shared" si="134"/>
        <v>42804.534652777773</v>
      </c>
      <c r="T1982" s="14">
        <f t="shared" si="135"/>
        <v>42834.492986111116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0" t="s">
        <v>8319</v>
      </c>
      <c r="R1983" t="s">
        <v>8357</v>
      </c>
      <c r="S1983" s="14">
        <f t="shared" si="134"/>
        <v>42052.802430555559</v>
      </c>
      <c r="T1983" s="14">
        <f t="shared" si="135"/>
        <v>42082.760763888888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0" t="s">
        <v>8323</v>
      </c>
      <c r="R1984" t="s">
        <v>8326</v>
      </c>
      <c r="S1984" s="14">
        <f t="shared" si="134"/>
        <v>42690.334317129629</v>
      </c>
      <c r="T1984" s="14">
        <f t="shared" si="135"/>
        <v>42721.333333333328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0" t="s">
        <v>8323</v>
      </c>
      <c r="R1985" t="s">
        <v>8335</v>
      </c>
      <c r="S1985" s="14">
        <f t="shared" si="134"/>
        <v>42649.623460648145</v>
      </c>
      <c r="T1985" s="14">
        <f t="shared" si="135"/>
        <v>42693.041666666672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0" t="s">
        <v>8323</v>
      </c>
      <c r="R1986" t="s">
        <v>8324</v>
      </c>
      <c r="S1986" s="14">
        <f t="shared" si="134"/>
        <v>42359.792233796295</v>
      </c>
      <c r="T1986" s="14">
        <f t="shared" si="135"/>
        <v>42408.01180555555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0" t="s">
        <v>8327</v>
      </c>
      <c r="R1987" t="s">
        <v>8329</v>
      </c>
      <c r="S1987" s="14">
        <f t="shared" ref="S1987:S2050" si="138">(((J1987/60)/60)/24)+DATE(1970,1,1)</f>
        <v>41646.792222222226</v>
      </c>
      <c r="T1987" s="14">
        <f t="shared" ref="T1987:T2050" si="139">(((I1987/60)/60)/24)+DATE(1970,1,1)</f>
        <v>41676.792222222226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0" t="s">
        <v>8311</v>
      </c>
      <c r="R1988" t="s">
        <v>8356</v>
      </c>
      <c r="S1988" s="14">
        <f t="shared" si="138"/>
        <v>41044.988055555557</v>
      </c>
      <c r="T1988" s="14">
        <f t="shared" si="139"/>
        <v>41104.988055555557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0" t="s">
        <v>8327</v>
      </c>
      <c r="R1989" t="s">
        <v>8331</v>
      </c>
      <c r="S1989" s="14">
        <f t="shared" si="138"/>
        <v>42565.009097222224</v>
      </c>
      <c r="T1989" s="14">
        <f t="shared" si="139"/>
        <v>42572.009097222224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0" t="s">
        <v>8308</v>
      </c>
      <c r="R1990" t="s">
        <v>8310</v>
      </c>
      <c r="S1990" s="14">
        <f t="shared" si="138"/>
        <v>42612.642754629633</v>
      </c>
      <c r="T1990" s="14">
        <f t="shared" si="139"/>
        <v>42657.642754629633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0" t="s">
        <v>8323</v>
      </c>
      <c r="R1991" t="s">
        <v>8326</v>
      </c>
      <c r="S1991" s="14">
        <f t="shared" si="138"/>
        <v>41921.770439814813</v>
      </c>
      <c r="T1991" s="14">
        <f t="shared" si="139"/>
        <v>41938.770439814813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0" t="s">
        <v>8323</v>
      </c>
      <c r="R1992" t="s">
        <v>8324</v>
      </c>
      <c r="S1992" s="14">
        <f t="shared" si="138"/>
        <v>42773.916180555556</v>
      </c>
      <c r="T1992" s="14">
        <f t="shared" si="139"/>
        <v>42818.874513888892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0" t="s">
        <v>8327</v>
      </c>
      <c r="R1993" t="s">
        <v>8336</v>
      </c>
      <c r="S1993" s="14">
        <f t="shared" si="138"/>
        <v>42079.745578703703</v>
      </c>
      <c r="T1993" s="14">
        <f t="shared" si="139"/>
        <v>42109.957638888889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0" t="s">
        <v>8321</v>
      </c>
      <c r="R1994" t="s">
        <v>8343</v>
      </c>
      <c r="S1994" s="14">
        <f t="shared" si="138"/>
        <v>40324.662511574075</v>
      </c>
      <c r="T1994" s="14">
        <f t="shared" si="139"/>
        <v>40391.125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0" t="s">
        <v>8323</v>
      </c>
      <c r="R1995" t="s">
        <v>8324</v>
      </c>
      <c r="S1995" s="14">
        <f t="shared" si="138"/>
        <v>42629.503483796296</v>
      </c>
      <c r="T1995" s="14">
        <f t="shared" si="139"/>
        <v>42650.583333333328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0" t="s">
        <v>8323</v>
      </c>
      <c r="R1996" t="s">
        <v>8326</v>
      </c>
      <c r="S1996" s="14">
        <f t="shared" si="138"/>
        <v>42192.591944444444</v>
      </c>
      <c r="T1996" s="14">
        <f t="shared" si="139"/>
        <v>42223.708333333328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0" t="s">
        <v>8313</v>
      </c>
      <c r="R1997" t="s">
        <v>8314</v>
      </c>
      <c r="S1997" s="14">
        <f t="shared" si="138"/>
        <v>42065.084375000006</v>
      </c>
      <c r="T1997" s="14">
        <f t="shared" si="139"/>
        <v>42095.042708333334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0" t="s">
        <v>8308</v>
      </c>
      <c r="R1998" t="s">
        <v>8340</v>
      </c>
      <c r="S1998" s="14">
        <f t="shared" si="138"/>
        <v>42275.588715277772</v>
      </c>
      <c r="T1998" s="14">
        <f t="shared" si="139"/>
        <v>42317.60555555555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0" t="s">
        <v>8308</v>
      </c>
      <c r="R1999" t="s">
        <v>8310</v>
      </c>
      <c r="S1999" s="14">
        <f t="shared" si="138"/>
        <v>42123.678645833337</v>
      </c>
      <c r="T1999" s="14">
        <f t="shared" si="139"/>
        <v>42153.678645833337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0" t="s">
        <v>8323</v>
      </c>
      <c r="R2000" t="s">
        <v>8326</v>
      </c>
      <c r="S2000" s="14">
        <f t="shared" si="138"/>
        <v>41894.91375</v>
      </c>
      <c r="T2000" s="14">
        <f t="shared" si="139"/>
        <v>41938.029861111114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0" t="s">
        <v>8321</v>
      </c>
      <c r="R2001" t="s">
        <v>8343</v>
      </c>
      <c r="S2001" s="14">
        <f t="shared" si="138"/>
        <v>41557.949687500004</v>
      </c>
      <c r="T2001" s="14">
        <f t="shared" si="139"/>
        <v>41592.249305555553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0" t="s">
        <v>8319</v>
      </c>
      <c r="R2002" t="s">
        <v>8345</v>
      </c>
      <c r="S2002" s="14">
        <f t="shared" si="138"/>
        <v>41932.871990740743</v>
      </c>
      <c r="T2002" s="14">
        <f t="shared" si="139"/>
        <v>41965.249305555553</v>
      </c>
    </row>
    <row r="2003" spans="1:20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36"/>
        <v>16</v>
      </c>
      <c r="P2003">
        <f t="shared" si="137"/>
        <v>188.56</v>
      </c>
      <c r="Q2003" s="10" t="s">
        <v>8323</v>
      </c>
      <c r="R2003" t="s">
        <v>8326</v>
      </c>
      <c r="S2003" s="14">
        <f t="shared" si="138"/>
        <v>42159.224432870367</v>
      </c>
      <c r="T2003" s="14">
        <f t="shared" si="139"/>
        <v>42204.224432870367</v>
      </c>
    </row>
    <row r="2004" spans="1:20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36"/>
        <v>48</v>
      </c>
      <c r="P2004">
        <f t="shared" si="137"/>
        <v>94.28</v>
      </c>
      <c r="Q2004" s="10" t="s">
        <v>8313</v>
      </c>
      <c r="R2004" t="s">
        <v>8314</v>
      </c>
      <c r="S2004" s="14">
        <f t="shared" si="138"/>
        <v>42159.47256944445</v>
      </c>
      <c r="T2004" s="14">
        <f t="shared" si="139"/>
        <v>42182.915972222225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0" t="s">
        <v>8327</v>
      </c>
      <c r="R2005" t="s">
        <v>8354</v>
      </c>
      <c r="S2005" s="14">
        <f t="shared" si="138"/>
        <v>40671.879293981481</v>
      </c>
      <c r="T2005" s="14">
        <f t="shared" si="139"/>
        <v>40732.875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0" t="s">
        <v>8323</v>
      </c>
      <c r="R2006" t="s">
        <v>8326</v>
      </c>
      <c r="S2006" s="14">
        <f t="shared" si="138"/>
        <v>42459.15861111111</v>
      </c>
      <c r="T2006" s="14">
        <f t="shared" si="139"/>
        <v>42518.905555555553</v>
      </c>
    </row>
    <row r="2007" spans="1:20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36"/>
        <v>109</v>
      </c>
      <c r="P2007">
        <f t="shared" si="137"/>
        <v>34.409999999999997</v>
      </c>
      <c r="Q2007" s="10" t="s">
        <v>8323</v>
      </c>
      <c r="R2007" t="s">
        <v>8326</v>
      </c>
      <c r="S2007" s="14">
        <f t="shared" si="138"/>
        <v>42511.741944444439</v>
      </c>
      <c r="T2007" s="14">
        <f t="shared" si="139"/>
        <v>42523.916666666672</v>
      </c>
    </row>
    <row r="2008" spans="1:20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36"/>
        <v>112</v>
      </c>
      <c r="P2008">
        <f t="shared" si="137"/>
        <v>35.130000000000003</v>
      </c>
      <c r="Q2008" s="10" t="s">
        <v>8308</v>
      </c>
      <c r="R2008" t="s">
        <v>8310</v>
      </c>
      <c r="S2008" s="14">
        <f t="shared" si="138"/>
        <v>41932.036851851852</v>
      </c>
      <c r="T2008" s="14">
        <f t="shared" si="139"/>
        <v>41992.078518518523</v>
      </c>
    </row>
    <row r="2009" spans="1:20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36"/>
        <v>211</v>
      </c>
      <c r="P2009">
        <f t="shared" si="137"/>
        <v>29.07</v>
      </c>
      <c r="Q2009" s="10" t="s">
        <v>8323</v>
      </c>
      <c r="R2009" t="s">
        <v>8326</v>
      </c>
      <c r="S2009" s="14">
        <f t="shared" si="138"/>
        <v>42105.267488425925</v>
      </c>
      <c r="T2009" s="14">
        <f t="shared" si="139"/>
        <v>42132.836805555555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0" t="s">
        <v>8308</v>
      </c>
      <c r="R2010" t="s">
        <v>8310</v>
      </c>
      <c r="S2010" s="14">
        <f t="shared" si="138"/>
        <v>42611.933969907404</v>
      </c>
      <c r="T2010" s="14">
        <f t="shared" si="139"/>
        <v>42641.933969907404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0" t="s">
        <v>8313</v>
      </c>
      <c r="R2011" t="s">
        <v>8314</v>
      </c>
      <c r="S2011" s="14">
        <f t="shared" si="138"/>
        <v>41814.785925925928</v>
      </c>
      <c r="T2011" s="14">
        <f t="shared" si="139"/>
        <v>41844.785925925928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0" t="s">
        <v>8323</v>
      </c>
      <c r="R2012" t="s">
        <v>8326</v>
      </c>
      <c r="S2012" s="14">
        <f t="shared" si="138"/>
        <v>42733.50136574074</v>
      </c>
      <c r="T2012" s="14">
        <f t="shared" si="139"/>
        <v>42753.50136574074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0" t="s">
        <v>8323</v>
      </c>
      <c r="R2013" t="s">
        <v>8326</v>
      </c>
      <c r="S2013" s="14">
        <f t="shared" si="138"/>
        <v>42381.671840277777</v>
      </c>
      <c r="T2013" s="14">
        <f t="shared" si="139"/>
        <v>42411.957638888889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0" t="s">
        <v>8321</v>
      </c>
      <c r="R2014" t="s">
        <v>8332</v>
      </c>
      <c r="S2014" s="14">
        <f t="shared" si="138"/>
        <v>42098.291828703703</v>
      </c>
      <c r="T2014" s="14">
        <f t="shared" si="139"/>
        <v>42122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0" t="s">
        <v>8327</v>
      </c>
      <c r="R2015" t="s">
        <v>8328</v>
      </c>
      <c r="S2015" s="14">
        <f t="shared" si="138"/>
        <v>40811.120324074072</v>
      </c>
      <c r="T2015" s="14">
        <f t="shared" si="139"/>
        <v>40871.161990740737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0" t="s">
        <v>8323</v>
      </c>
      <c r="R2016" t="s">
        <v>8326</v>
      </c>
      <c r="S2016" s="14">
        <f t="shared" si="138"/>
        <v>42146.731087962966</v>
      </c>
      <c r="T2016" s="14">
        <f t="shared" si="139"/>
        <v>42176.731087962966</v>
      </c>
    </row>
    <row r="2017" spans="1:20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36"/>
        <v>101</v>
      </c>
      <c r="P2017">
        <f t="shared" si="137"/>
        <v>55.33</v>
      </c>
      <c r="Q2017" s="10" t="s">
        <v>8323</v>
      </c>
      <c r="R2017" t="s">
        <v>8326</v>
      </c>
      <c r="S2017" s="14">
        <f t="shared" si="138"/>
        <v>42372.693055555559</v>
      </c>
      <c r="T2017" s="14">
        <f t="shared" si="139"/>
        <v>42402.693055555559</v>
      </c>
    </row>
    <row r="2018" spans="1:20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36"/>
        <v>111</v>
      </c>
      <c r="P2018">
        <f t="shared" si="137"/>
        <v>92.22</v>
      </c>
      <c r="Q2018" s="10" t="s">
        <v>8308</v>
      </c>
      <c r="R2018" t="s">
        <v>8340</v>
      </c>
      <c r="S2018" s="14">
        <f t="shared" si="138"/>
        <v>42380.926111111112</v>
      </c>
      <c r="T2018" s="14">
        <f t="shared" si="139"/>
        <v>42410.926111111112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0" t="s">
        <v>8311</v>
      </c>
      <c r="R2019" t="s">
        <v>8352</v>
      </c>
      <c r="S2019" s="14">
        <f t="shared" si="138"/>
        <v>41604.996458333335</v>
      </c>
      <c r="T2019" s="14">
        <f t="shared" si="139"/>
        <v>41634.996458333335</v>
      </c>
    </row>
    <row r="2020" spans="1:20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36"/>
        <v>8</v>
      </c>
      <c r="P2020">
        <f t="shared" si="137"/>
        <v>45.97</v>
      </c>
      <c r="Q2020" s="10" t="s">
        <v>8311</v>
      </c>
      <c r="R2020" t="s">
        <v>8356</v>
      </c>
      <c r="S2020" s="14">
        <f t="shared" si="138"/>
        <v>42136.297175925924</v>
      </c>
      <c r="T2020" s="14">
        <f t="shared" si="139"/>
        <v>42167.297175925924</v>
      </c>
    </row>
    <row r="2021" spans="1:20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36"/>
        <v>110</v>
      </c>
      <c r="P2021">
        <f t="shared" si="137"/>
        <v>31.83</v>
      </c>
      <c r="Q2021" s="10" t="s">
        <v>8327</v>
      </c>
      <c r="R2021" t="s">
        <v>8328</v>
      </c>
      <c r="S2021" s="14">
        <f t="shared" si="138"/>
        <v>41535.90148148148</v>
      </c>
      <c r="T2021" s="14">
        <f t="shared" si="139"/>
        <v>41558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0" t="s">
        <v>8321</v>
      </c>
      <c r="R2022" t="s">
        <v>8343</v>
      </c>
      <c r="S2022" s="14">
        <f t="shared" si="138"/>
        <v>41724.776539351849</v>
      </c>
      <c r="T2022" s="14">
        <f t="shared" si="139"/>
        <v>41754.776539351849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0" t="s">
        <v>8323</v>
      </c>
      <c r="R2023" t="s">
        <v>8326</v>
      </c>
      <c r="S2023" s="14">
        <f t="shared" si="138"/>
        <v>41893.783553240741</v>
      </c>
      <c r="T2023" s="14">
        <f t="shared" si="139"/>
        <v>41914.597916666666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0" t="s">
        <v>8323</v>
      </c>
      <c r="R2024" t="s">
        <v>8326</v>
      </c>
      <c r="S2024" s="14">
        <f t="shared" si="138"/>
        <v>42054.024421296301</v>
      </c>
      <c r="T2024" s="14">
        <f t="shared" si="139"/>
        <v>42061.024421296301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0" t="s">
        <v>8323</v>
      </c>
      <c r="R2025" t="s">
        <v>8326</v>
      </c>
      <c r="S2025" s="14">
        <f t="shared" si="138"/>
        <v>42675.694236111114</v>
      </c>
      <c r="T2025" s="14">
        <f t="shared" si="139"/>
        <v>42705.735902777778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0" t="s">
        <v>8313</v>
      </c>
      <c r="R2026" t="s">
        <v>8314</v>
      </c>
      <c r="S2026" s="14">
        <f t="shared" si="138"/>
        <v>42010.674513888895</v>
      </c>
      <c r="T2026" s="14">
        <f t="shared" si="139"/>
        <v>42040.674513888895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0" t="s">
        <v>8323</v>
      </c>
      <c r="R2027" t="s">
        <v>8326</v>
      </c>
      <c r="S2027" s="14">
        <f t="shared" si="138"/>
        <v>42162.729548611111</v>
      </c>
      <c r="T2027" s="14">
        <f t="shared" si="139"/>
        <v>42192.729548611111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0" t="s">
        <v>8316</v>
      </c>
      <c r="R2028" t="s">
        <v>8334</v>
      </c>
      <c r="S2028" s="14">
        <f t="shared" si="138"/>
        <v>42647.750092592592</v>
      </c>
      <c r="T2028" s="14">
        <f t="shared" si="139"/>
        <v>42677.750092592592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0" t="s">
        <v>8323</v>
      </c>
      <c r="R2029" t="s">
        <v>8326</v>
      </c>
      <c r="S2029" s="14">
        <f t="shared" si="138"/>
        <v>42039.384571759263</v>
      </c>
      <c r="T2029" s="14">
        <f t="shared" si="139"/>
        <v>42052.583333333328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0" t="s">
        <v>8323</v>
      </c>
      <c r="R2030" t="s">
        <v>8326</v>
      </c>
      <c r="S2030" s="14">
        <f t="shared" si="138"/>
        <v>42097.786493055552</v>
      </c>
      <c r="T2030" s="14">
        <f t="shared" si="139"/>
        <v>42127.952083333337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0" t="s">
        <v>8323</v>
      </c>
      <c r="R2031" t="s">
        <v>8326</v>
      </c>
      <c r="S2031" s="14">
        <f t="shared" si="138"/>
        <v>42203.432129629626</v>
      </c>
      <c r="T2031" s="14">
        <f t="shared" si="139"/>
        <v>42233.432129629626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0" t="s">
        <v>8323</v>
      </c>
      <c r="R2032" t="s">
        <v>8326</v>
      </c>
      <c r="S2032" s="14">
        <f t="shared" si="138"/>
        <v>42374.911226851851</v>
      </c>
      <c r="T2032" s="14">
        <f t="shared" si="139"/>
        <v>42388.207638888889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0" t="s">
        <v>8323</v>
      </c>
      <c r="R2033" t="s">
        <v>8326</v>
      </c>
      <c r="S2033" s="14">
        <f t="shared" si="138"/>
        <v>42103.399479166663</v>
      </c>
      <c r="T2033" s="14">
        <f t="shared" si="139"/>
        <v>42133.399479166663</v>
      </c>
    </row>
    <row r="2034" spans="1:20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36"/>
        <v>103</v>
      </c>
      <c r="P2034">
        <f t="shared" si="137"/>
        <v>43.62</v>
      </c>
      <c r="Q2034" s="10" t="s">
        <v>8327</v>
      </c>
      <c r="R2034" t="s">
        <v>8341</v>
      </c>
      <c r="S2034" s="14">
        <f t="shared" si="138"/>
        <v>41390.757754629631</v>
      </c>
      <c r="T2034" s="14">
        <f t="shared" si="139"/>
        <v>41425.708333333336</v>
      </c>
    </row>
    <row r="2035" spans="1:20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36"/>
        <v>161</v>
      </c>
      <c r="P2035">
        <f t="shared" si="137"/>
        <v>76.86</v>
      </c>
      <c r="Q2035" s="10" t="s">
        <v>8327</v>
      </c>
      <c r="R2035" t="s">
        <v>8331</v>
      </c>
      <c r="S2035" s="14">
        <f t="shared" si="138"/>
        <v>42075.171203703707</v>
      </c>
      <c r="T2035" s="14">
        <f t="shared" si="139"/>
        <v>42105.171203703707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0" t="s">
        <v>8327</v>
      </c>
      <c r="R2036" t="s">
        <v>8331</v>
      </c>
      <c r="S2036" s="14">
        <f t="shared" si="138"/>
        <v>41571.998379629629</v>
      </c>
      <c r="T2036" s="14">
        <f t="shared" si="139"/>
        <v>41614.973611111112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0" t="s">
        <v>8323</v>
      </c>
      <c r="R2037" t="s">
        <v>8326</v>
      </c>
      <c r="S2037" s="14">
        <f t="shared" si="138"/>
        <v>42446.943831018521</v>
      </c>
      <c r="T2037" s="14">
        <f t="shared" si="139"/>
        <v>42476.943831018521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0" t="s">
        <v>8323</v>
      </c>
      <c r="R2038" t="s">
        <v>8324</v>
      </c>
      <c r="S2038" s="14">
        <f t="shared" si="138"/>
        <v>42628.690266203703</v>
      </c>
      <c r="T2038" s="14">
        <f t="shared" si="139"/>
        <v>42660.166666666672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0" t="s">
        <v>8323</v>
      </c>
      <c r="R2039" t="s">
        <v>8324</v>
      </c>
      <c r="S2039" s="14">
        <f t="shared" si="138"/>
        <v>42780.740277777775</v>
      </c>
      <c r="T2039" s="14">
        <f t="shared" si="139"/>
        <v>42795.083333333328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0" t="s">
        <v>8311</v>
      </c>
      <c r="R2040" t="s">
        <v>8333</v>
      </c>
      <c r="S2040" s="14">
        <f t="shared" si="138"/>
        <v>41943.604097222218</v>
      </c>
      <c r="T2040" s="14">
        <f t="shared" si="139"/>
        <v>41974.207638888889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0" t="s">
        <v>8323</v>
      </c>
      <c r="R2041" t="s">
        <v>8326</v>
      </c>
      <c r="S2041" s="14">
        <f t="shared" si="138"/>
        <v>42065.887361111112</v>
      </c>
      <c r="T2041" s="14">
        <f t="shared" si="139"/>
        <v>42095.845694444448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0" t="s">
        <v>8321</v>
      </c>
      <c r="R2042" t="s">
        <v>8343</v>
      </c>
      <c r="S2042" s="14">
        <f t="shared" si="138"/>
        <v>41631.902766203704</v>
      </c>
      <c r="T2042" s="14">
        <f t="shared" si="139"/>
        <v>41661.902766203704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0" t="s">
        <v>8323</v>
      </c>
      <c r="R2043" t="s">
        <v>8326</v>
      </c>
      <c r="S2043" s="14">
        <f t="shared" si="138"/>
        <v>41923.921643518523</v>
      </c>
      <c r="T2043" s="14">
        <f t="shared" si="139"/>
        <v>41949.031944444447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0" t="s">
        <v>8313</v>
      </c>
      <c r="R2044" t="s">
        <v>8351</v>
      </c>
      <c r="S2044" s="14">
        <f t="shared" si="138"/>
        <v>42707.895462962959</v>
      </c>
      <c r="T2044" s="14">
        <f t="shared" si="139"/>
        <v>42729.458333333328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0" t="s">
        <v>8323</v>
      </c>
      <c r="R2045" t="s">
        <v>8326</v>
      </c>
      <c r="S2045" s="14">
        <f t="shared" si="138"/>
        <v>42016.120613425926</v>
      </c>
      <c r="T2045" s="14">
        <f t="shared" si="139"/>
        <v>42046.120613425926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0" t="s">
        <v>8327</v>
      </c>
      <c r="R2046" t="s">
        <v>8331</v>
      </c>
      <c r="S2046" s="14">
        <f t="shared" si="138"/>
        <v>41301.654340277775</v>
      </c>
      <c r="T2046" s="14">
        <f t="shared" si="139"/>
        <v>41341.654340277775</v>
      </c>
    </row>
    <row r="2047" spans="1:20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36"/>
        <v>11</v>
      </c>
      <c r="P2047">
        <f t="shared" si="137"/>
        <v>225</v>
      </c>
      <c r="Q2047" s="10" t="s">
        <v>8311</v>
      </c>
      <c r="R2047" t="s">
        <v>8348</v>
      </c>
      <c r="S2047" s="14">
        <f t="shared" si="138"/>
        <v>41832.672685185185</v>
      </c>
      <c r="T2047" s="14">
        <f t="shared" si="139"/>
        <v>41887.568749999999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0" t="s">
        <v>8327</v>
      </c>
      <c r="R2048" t="s">
        <v>8350</v>
      </c>
      <c r="S2048" s="14">
        <f t="shared" si="138"/>
        <v>41180.86241898148</v>
      </c>
      <c r="T2048" s="14">
        <f t="shared" si="139"/>
        <v>41231</v>
      </c>
    </row>
    <row r="2049" spans="1:20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36"/>
        <v>105</v>
      </c>
      <c r="P2049">
        <f t="shared" si="137"/>
        <v>58.33</v>
      </c>
      <c r="Q2049" s="10" t="s">
        <v>8327</v>
      </c>
      <c r="R2049" t="s">
        <v>8331</v>
      </c>
      <c r="S2049" s="14">
        <f t="shared" si="138"/>
        <v>41123.056273148148</v>
      </c>
      <c r="T2049" s="14">
        <f t="shared" si="139"/>
        <v>41153.056273148148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6"/>
        <v>315</v>
      </c>
      <c r="P2050">
        <f t="shared" si="137"/>
        <v>35.799999999999997</v>
      </c>
      <c r="Q2050" s="10" t="s">
        <v>8323</v>
      </c>
      <c r="R2050" t="s">
        <v>8326</v>
      </c>
      <c r="S2050" s="14">
        <f t="shared" si="138"/>
        <v>42479.432291666672</v>
      </c>
      <c r="T2050" s="14">
        <f t="shared" si="139"/>
        <v>42492.958333333328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0" t="s">
        <v>8321</v>
      </c>
      <c r="R2051" t="s">
        <v>8325</v>
      </c>
      <c r="S2051" s="14">
        <f t="shared" ref="S2051:S2114" si="142">(((J2051/60)/60)/24)+DATE(1970,1,1)</f>
        <v>41867.083368055559</v>
      </c>
      <c r="T2051" s="14">
        <f t="shared" ref="T2051:T2114" si="143">(((I2051/60)/60)/24)+DATE(1970,1,1)</f>
        <v>41897.083368055559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0" t="s">
        <v>8308</v>
      </c>
      <c r="R2052" t="s">
        <v>8342</v>
      </c>
      <c r="S2052" s="14">
        <f t="shared" si="142"/>
        <v>42074.935740740737</v>
      </c>
      <c r="T2052" s="14">
        <f t="shared" si="143"/>
        <v>42104.935740740737</v>
      </c>
    </row>
    <row r="2053" spans="1:20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40"/>
        <v>46</v>
      </c>
      <c r="P2053">
        <f t="shared" si="141"/>
        <v>34.130000000000003</v>
      </c>
      <c r="Q2053" s="10" t="s">
        <v>8323</v>
      </c>
      <c r="R2053" t="s">
        <v>8324</v>
      </c>
      <c r="S2053" s="14">
        <f t="shared" si="142"/>
        <v>42801.774699074071</v>
      </c>
      <c r="T2053" s="14">
        <f t="shared" si="143"/>
        <v>42832.733032407406</v>
      </c>
    </row>
    <row r="2054" spans="1:20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40"/>
        <v>105</v>
      </c>
      <c r="P2054">
        <f t="shared" si="141"/>
        <v>54.14</v>
      </c>
      <c r="Q2054" s="10" t="s">
        <v>8323</v>
      </c>
      <c r="R2054" t="s">
        <v>8326</v>
      </c>
      <c r="S2054" s="14">
        <f t="shared" si="142"/>
        <v>42150.755312499998</v>
      </c>
      <c r="T2054" s="14">
        <f t="shared" si="143"/>
        <v>42180.755312499998</v>
      </c>
    </row>
    <row r="2055" spans="1:20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40"/>
        <v>393</v>
      </c>
      <c r="P2055">
        <f t="shared" si="141"/>
        <v>60.38</v>
      </c>
      <c r="Q2055" s="10" t="s">
        <v>8321</v>
      </c>
      <c r="R2055" t="s">
        <v>8343</v>
      </c>
      <c r="S2055" s="14">
        <f t="shared" si="142"/>
        <v>40997.144872685189</v>
      </c>
      <c r="T2055" s="14">
        <f t="shared" si="143"/>
        <v>41050.124305555553</v>
      </c>
    </row>
    <row r="2056" spans="1:20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40"/>
        <v>104</v>
      </c>
      <c r="P2056">
        <f t="shared" si="141"/>
        <v>55.89</v>
      </c>
      <c r="Q2056" s="10" t="s">
        <v>8323</v>
      </c>
      <c r="R2056" t="s">
        <v>8326</v>
      </c>
      <c r="S2056" s="14">
        <f t="shared" si="142"/>
        <v>41764.44663194444</v>
      </c>
      <c r="T2056" s="14">
        <f t="shared" si="143"/>
        <v>41791.165972222225</v>
      </c>
    </row>
    <row r="2057" spans="1:20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40"/>
        <v>130</v>
      </c>
      <c r="P2057">
        <f t="shared" si="141"/>
        <v>86.94</v>
      </c>
      <c r="Q2057" s="10" t="s">
        <v>8323</v>
      </c>
      <c r="R2057" t="s">
        <v>8326</v>
      </c>
      <c r="S2057" s="14">
        <f t="shared" si="142"/>
        <v>42725.031180555554</v>
      </c>
      <c r="T2057" s="14">
        <f t="shared" si="143"/>
        <v>42746.208333333328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0" t="s">
        <v>8311</v>
      </c>
      <c r="R2058" t="s">
        <v>8333</v>
      </c>
      <c r="S2058" s="14">
        <f t="shared" si="142"/>
        <v>42502.807627314818</v>
      </c>
      <c r="T2058" s="14">
        <f t="shared" si="143"/>
        <v>42532.807627314818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0" t="s">
        <v>8327</v>
      </c>
      <c r="R2059" t="s">
        <v>8331</v>
      </c>
      <c r="S2059" s="14">
        <f t="shared" si="142"/>
        <v>40070.253819444442</v>
      </c>
      <c r="T2059" s="14">
        <f t="shared" si="143"/>
        <v>40148.708333333336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0" t="s">
        <v>8308</v>
      </c>
      <c r="R2060" t="s">
        <v>8309</v>
      </c>
      <c r="S2060" s="14">
        <f t="shared" si="142"/>
        <v>40347.125601851854</v>
      </c>
      <c r="T2060" s="14">
        <f t="shared" si="143"/>
        <v>40361.958333333336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0" t="s">
        <v>8323</v>
      </c>
      <c r="R2061" t="s">
        <v>8326</v>
      </c>
      <c r="S2061" s="14">
        <f t="shared" si="142"/>
        <v>42143.461122685185</v>
      </c>
      <c r="T2061" s="14">
        <f t="shared" si="143"/>
        <v>42173.461122685185</v>
      </c>
    </row>
    <row r="2062" spans="1:20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40"/>
        <v>21</v>
      </c>
      <c r="P2062">
        <f t="shared" si="141"/>
        <v>25.49</v>
      </c>
      <c r="Q2062" s="10" t="s">
        <v>8319</v>
      </c>
      <c r="R2062" t="s">
        <v>8320</v>
      </c>
      <c r="S2062" s="14">
        <f t="shared" si="142"/>
        <v>42790.885243055556</v>
      </c>
      <c r="T2062" s="14">
        <f t="shared" si="143"/>
        <v>42820.843576388885</v>
      </c>
    </row>
    <row r="2063" spans="1:20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40"/>
        <v>104</v>
      </c>
      <c r="P2063">
        <f t="shared" si="141"/>
        <v>77.75</v>
      </c>
      <c r="Q2063" s="10" t="s">
        <v>8327</v>
      </c>
      <c r="R2063" t="s">
        <v>8331</v>
      </c>
      <c r="S2063" s="14">
        <f t="shared" si="142"/>
        <v>41548.00335648148</v>
      </c>
      <c r="T2063" s="14">
        <f t="shared" si="143"/>
        <v>41563.00335648148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0" t="s">
        <v>8327</v>
      </c>
      <c r="R2064" t="s">
        <v>8328</v>
      </c>
      <c r="S2064" s="14">
        <f t="shared" si="142"/>
        <v>40764.204375000001</v>
      </c>
      <c r="T2064" s="14">
        <f t="shared" si="143"/>
        <v>40794.204375000001</v>
      </c>
    </row>
    <row r="2065" spans="1:20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40"/>
        <v>0</v>
      </c>
      <c r="P2065">
        <f t="shared" si="141"/>
        <v>775</v>
      </c>
      <c r="Q2065" s="10" t="s">
        <v>8323</v>
      </c>
      <c r="R2065" t="s">
        <v>8324</v>
      </c>
      <c r="S2065" s="14">
        <f t="shared" si="142"/>
        <v>42534.649571759262</v>
      </c>
      <c r="T2065" s="14">
        <f t="shared" si="143"/>
        <v>42553.649571759262</v>
      </c>
    </row>
    <row r="2066" spans="1:20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40"/>
        <v>111</v>
      </c>
      <c r="P2066">
        <f t="shared" si="141"/>
        <v>67.39</v>
      </c>
      <c r="Q2066" s="10" t="s">
        <v>8311</v>
      </c>
      <c r="R2066" t="s">
        <v>8333</v>
      </c>
      <c r="S2066" s="14">
        <f t="shared" si="142"/>
        <v>41689.917962962965</v>
      </c>
      <c r="T2066" s="14">
        <f t="shared" si="143"/>
        <v>41719.876296296294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0" t="s">
        <v>8323</v>
      </c>
      <c r="R2067" t="s">
        <v>8335</v>
      </c>
      <c r="S2067" s="14">
        <f t="shared" si="142"/>
        <v>42420.140277777777</v>
      </c>
      <c r="T2067" s="14">
        <f t="shared" si="143"/>
        <v>42444.666666666672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0" t="s">
        <v>8308</v>
      </c>
      <c r="R2068" t="s">
        <v>8310</v>
      </c>
      <c r="S2068" s="14">
        <f t="shared" si="142"/>
        <v>42182.008402777778</v>
      </c>
      <c r="T2068" s="14">
        <f t="shared" si="143"/>
        <v>42227.008402777778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0" t="s">
        <v>8316</v>
      </c>
      <c r="R2069" t="s">
        <v>8317</v>
      </c>
      <c r="S2069" s="14">
        <f t="shared" si="142"/>
        <v>42020.806701388887</v>
      </c>
      <c r="T2069" s="14">
        <f t="shared" si="143"/>
        <v>42039.166666666672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0" t="s">
        <v>8327</v>
      </c>
      <c r="R2070" t="s">
        <v>8328</v>
      </c>
      <c r="S2070" s="14">
        <f t="shared" si="142"/>
        <v>41205.854537037041</v>
      </c>
      <c r="T2070" s="14">
        <f t="shared" si="143"/>
        <v>41265.896203703705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0" t="s">
        <v>8323</v>
      </c>
      <c r="R2071" t="s">
        <v>8326</v>
      </c>
      <c r="S2071" s="14">
        <f t="shared" si="142"/>
        <v>41815.774826388886</v>
      </c>
      <c r="T2071" s="14">
        <f t="shared" si="143"/>
        <v>41830.774826388886</v>
      </c>
    </row>
    <row r="2072" spans="1:20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40"/>
        <v>102</v>
      </c>
      <c r="P2072">
        <f t="shared" si="141"/>
        <v>59.04</v>
      </c>
      <c r="Q2072" s="10" t="s">
        <v>8323</v>
      </c>
      <c r="R2072" t="s">
        <v>8335</v>
      </c>
      <c r="S2072" s="14">
        <f t="shared" si="142"/>
        <v>41747.471504629626</v>
      </c>
      <c r="T2072" s="14">
        <f t="shared" si="143"/>
        <v>41778.208333333336</v>
      </c>
    </row>
    <row r="2073" spans="1:20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40"/>
        <v>256</v>
      </c>
      <c r="P2073">
        <f t="shared" si="141"/>
        <v>69.77</v>
      </c>
      <c r="Q2073" s="10" t="s">
        <v>8321</v>
      </c>
      <c r="R2073" t="s">
        <v>8322</v>
      </c>
      <c r="S2073" s="14">
        <f t="shared" si="142"/>
        <v>41144.709490740745</v>
      </c>
      <c r="T2073" s="14">
        <f t="shared" si="143"/>
        <v>41158.709490740745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0" t="s">
        <v>8323</v>
      </c>
      <c r="R2074" t="s">
        <v>8326</v>
      </c>
      <c r="S2074" s="14">
        <f t="shared" si="142"/>
        <v>42513.110787037032</v>
      </c>
      <c r="T2074" s="14">
        <f t="shared" si="143"/>
        <v>42534.708333333328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0" t="s">
        <v>8313</v>
      </c>
      <c r="R2075" t="s">
        <v>8314</v>
      </c>
      <c r="S2075" s="14">
        <f t="shared" si="142"/>
        <v>42068.65552083333</v>
      </c>
      <c r="T2075" s="14">
        <f t="shared" si="143"/>
        <v>42098.613854166666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0" t="s">
        <v>8323</v>
      </c>
      <c r="R2076" t="s">
        <v>8326</v>
      </c>
      <c r="S2076" s="14">
        <f t="shared" si="142"/>
        <v>41820.639189814814</v>
      </c>
      <c r="T2076" s="14">
        <f t="shared" si="143"/>
        <v>41843.165972222225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0" t="s">
        <v>8308</v>
      </c>
      <c r="R2077" t="s">
        <v>8310</v>
      </c>
      <c r="S2077" s="14">
        <f t="shared" si="142"/>
        <v>41922.741655092592</v>
      </c>
      <c r="T2077" s="14">
        <f t="shared" si="143"/>
        <v>41952.783321759263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0" t="s">
        <v>8323</v>
      </c>
      <c r="R2078" t="s">
        <v>8326</v>
      </c>
      <c r="S2078" s="14">
        <f t="shared" si="142"/>
        <v>41753.515856481477</v>
      </c>
      <c r="T2078" s="14">
        <f t="shared" si="143"/>
        <v>41781.921527777777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0" t="s">
        <v>8311</v>
      </c>
      <c r="R2079" t="s">
        <v>8348</v>
      </c>
      <c r="S2079" s="14">
        <f t="shared" si="142"/>
        <v>42676.717615740738</v>
      </c>
      <c r="T2079" s="14">
        <f t="shared" si="143"/>
        <v>42689.759282407409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0" t="s">
        <v>8323</v>
      </c>
      <c r="R2080" t="s">
        <v>8326</v>
      </c>
      <c r="S2080" s="14">
        <f t="shared" si="142"/>
        <v>42512.58321759259</v>
      </c>
      <c r="T2080" s="14">
        <f t="shared" si="143"/>
        <v>42526.58321759259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0" t="s">
        <v>8327</v>
      </c>
      <c r="R2081" t="s">
        <v>8331</v>
      </c>
      <c r="S2081" s="14">
        <f t="shared" si="142"/>
        <v>40666.973541666666</v>
      </c>
      <c r="T2081" s="14">
        <f t="shared" si="143"/>
        <v>40705.125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0" t="s">
        <v>8323</v>
      </c>
      <c r="R2082" t="s">
        <v>8326</v>
      </c>
      <c r="S2082" s="14">
        <f t="shared" si="142"/>
        <v>42536.815648148149</v>
      </c>
      <c r="T2082" s="14">
        <f t="shared" si="143"/>
        <v>42566.815648148149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0" t="s">
        <v>8327</v>
      </c>
      <c r="R2083" t="s">
        <v>8350</v>
      </c>
      <c r="S2083" s="14">
        <f t="shared" si="142"/>
        <v>41733.737083333333</v>
      </c>
      <c r="T2083" s="14">
        <f t="shared" si="143"/>
        <v>41763.25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0" t="s">
        <v>8323</v>
      </c>
      <c r="R2084" t="s">
        <v>8326</v>
      </c>
      <c r="S2084" s="14">
        <f t="shared" si="142"/>
        <v>41927.873784722222</v>
      </c>
      <c r="T2084" s="14">
        <f t="shared" si="143"/>
        <v>41950.770833333336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0" t="s">
        <v>8327</v>
      </c>
      <c r="R2085" t="s">
        <v>8328</v>
      </c>
      <c r="S2085" s="14">
        <f t="shared" si="142"/>
        <v>41022.645185185182</v>
      </c>
      <c r="T2085" s="14">
        <f t="shared" si="143"/>
        <v>41052.645185185182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0" t="s">
        <v>8321</v>
      </c>
      <c r="R2086" t="s">
        <v>8322</v>
      </c>
      <c r="S2086" s="14">
        <f t="shared" si="142"/>
        <v>40924.650868055556</v>
      </c>
      <c r="T2086" s="14">
        <f t="shared" si="143"/>
        <v>40954.650868055556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0" t="s">
        <v>8321</v>
      </c>
      <c r="R2087" t="s">
        <v>8332</v>
      </c>
      <c r="S2087" s="14">
        <f t="shared" si="142"/>
        <v>41917.731736111113</v>
      </c>
      <c r="T2087" s="14">
        <f t="shared" si="143"/>
        <v>41947.773402777777</v>
      </c>
    </row>
    <row r="2088" spans="1:20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40"/>
        <v>101</v>
      </c>
      <c r="P2088">
        <f t="shared" si="141"/>
        <v>35.950000000000003</v>
      </c>
      <c r="Q2088" s="10" t="s">
        <v>8323</v>
      </c>
      <c r="R2088" t="s">
        <v>8326</v>
      </c>
      <c r="S2088" s="14">
        <f t="shared" si="142"/>
        <v>42233.763831018514</v>
      </c>
      <c r="T2088" s="14">
        <f t="shared" si="143"/>
        <v>42258.763831018514</v>
      </c>
    </row>
    <row r="2089" spans="1:20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40"/>
        <v>101</v>
      </c>
      <c r="P2089">
        <f t="shared" si="141"/>
        <v>75.5</v>
      </c>
      <c r="Q2089" s="10" t="s">
        <v>8323</v>
      </c>
      <c r="R2089" t="s">
        <v>8326</v>
      </c>
      <c r="S2089" s="14">
        <f t="shared" si="142"/>
        <v>41775.858564814815</v>
      </c>
      <c r="T2089" s="14">
        <f t="shared" si="143"/>
        <v>41822.165972222225</v>
      </c>
    </row>
    <row r="2090" spans="1:20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40"/>
        <v>116</v>
      </c>
      <c r="P2090">
        <f t="shared" si="141"/>
        <v>48.71</v>
      </c>
      <c r="Q2090" s="10" t="s">
        <v>8327</v>
      </c>
      <c r="R2090" t="s">
        <v>8331</v>
      </c>
      <c r="S2090" s="14">
        <f t="shared" si="142"/>
        <v>42747.219560185185</v>
      </c>
      <c r="T2090" s="14">
        <f t="shared" si="143"/>
        <v>42769.174305555556</v>
      </c>
    </row>
    <row r="2091" spans="1:20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40"/>
        <v>15</v>
      </c>
      <c r="P2091">
        <f t="shared" si="141"/>
        <v>30.12</v>
      </c>
      <c r="Q2091" s="10" t="s">
        <v>8323</v>
      </c>
      <c r="R2091" t="s">
        <v>8324</v>
      </c>
      <c r="S2091" s="14">
        <f t="shared" si="142"/>
        <v>42226.651886574073</v>
      </c>
      <c r="T2091" s="14">
        <f t="shared" si="143"/>
        <v>42286.651886574073</v>
      </c>
    </row>
    <row r="2092" spans="1:20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40"/>
        <v>126</v>
      </c>
      <c r="P2092">
        <f t="shared" si="141"/>
        <v>71.709999999999994</v>
      </c>
      <c r="Q2092" s="10" t="s">
        <v>8321</v>
      </c>
      <c r="R2092" t="s">
        <v>8343</v>
      </c>
      <c r="S2092" s="14">
        <f t="shared" si="142"/>
        <v>40779.125428240739</v>
      </c>
      <c r="T2092" s="14">
        <f t="shared" si="143"/>
        <v>40809.125428240739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0" t="s">
        <v>8323</v>
      </c>
      <c r="R2093" t="s">
        <v>8326</v>
      </c>
      <c r="S2093" s="14">
        <f t="shared" si="142"/>
        <v>42129.541585648149</v>
      </c>
      <c r="T2093" s="14">
        <f t="shared" si="143"/>
        <v>42159.541585648149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0" t="s">
        <v>8327</v>
      </c>
      <c r="R2094" t="s">
        <v>8331</v>
      </c>
      <c r="S2094" s="14">
        <f t="shared" si="142"/>
        <v>41270.954351851848</v>
      </c>
      <c r="T2094" s="14">
        <f t="shared" si="143"/>
        <v>41300.954351851848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0" t="s">
        <v>8327</v>
      </c>
      <c r="R2095" t="s">
        <v>8331</v>
      </c>
      <c r="S2095" s="14">
        <f t="shared" si="142"/>
        <v>40788.297650462962</v>
      </c>
      <c r="T2095" s="14">
        <f t="shared" si="143"/>
        <v>40830.958333333336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0" t="s">
        <v>8327</v>
      </c>
      <c r="R2096" t="s">
        <v>8331</v>
      </c>
      <c r="S2096" s="14">
        <f t="shared" si="142"/>
        <v>41494.963587962964</v>
      </c>
      <c r="T2096" s="14">
        <f t="shared" si="143"/>
        <v>41523.165972222225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0" t="s">
        <v>8327</v>
      </c>
      <c r="R2097" t="s">
        <v>8328</v>
      </c>
      <c r="S2097" s="14">
        <f t="shared" si="142"/>
        <v>41026.083298611113</v>
      </c>
      <c r="T2097" s="14">
        <f t="shared" si="143"/>
        <v>41056.083298611113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0" t="s">
        <v>8323</v>
      </c>
      <c r="R2098" t="s">
        <v>8326</v>
      </c>
      <c r="S2098" s="14">
        <f t="shared" si="142"/>
        <v>42460.733530092592</v>
      </c>
      <c r="T2098" s="14">
        <f t="shared" si="143"/>
        <v>42490.733530092592</v>
      </c>
    </row>
    <row r="2099" spans="1:20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40"/>
        <v>15</v>
      </c>
      <c r="P2099">
        <f t="shared" si="141"/>
        <v>150</v>
      </c>
      <c r="Q2099" s="10" t="s">
        <v>8323</v>
      </c>
      <c r="R2099" t="s">
        <v>8335</v>
      </c>
      <c r="S2099" s="14">
        <f t="shared" si="142"/>
        <v>41793.17219907407</v>
      </c>
      <c r="T2099" s="14">
        <f t="shared" si="143"/>
        <v>41823.17219907407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0" t="s">
        <v>8323</v>
      </c>
      <c r="R2100" t="s">
        <v>8324</v>
      </c>
      <c r="S2100" s="14">
        <f t="shared" si="142"/>
        <v>42597.882488425923</v>
      </c>
      <c r="T2100" s="14">
        <f t="shared" si="143"/>
        <v>42657.882488425923</v>
      </c>
    </row>
    <row r="2101" spans="1:20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40"/>
        <v>100</v>
      </c>
      <c r="P2101">
        <f t="shared" si="141"/>
        <v>51.72</v>
      </c>
      <c r="Q2101" s="10" t="s">
        <v>8323</v>
      </c>
      <c r="R2101" t="s">
        <v>8326</v>
      </c>
      <c r="S2101" s="14">
        <f t="shared" si="142"/>
        <v>41792.645277777774</v>
      </c>
      <c r="T2101" s="14">
        <f t="shared" si="143"/>
        <v>41822.645277777774</v>
      </c>
    </row>
    <row r="2102" spans="1:20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0" t="s">
        <v>8323</v>
      </c>
      <c r="R2102" t="s">
        <v>8326</v>
      </c>
      <c r="S2102" s="14">
        <f t="shared" si="142"/>
        <v>41848.866157407407</v>
      </c>
      <c r="T2102" s="14">
        <f t="shared" si="143"/>
        <v>41868.21597222222</v>
      </c>
    </row>
    <row r="2103" spans="1:20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40"/>
        <v>100</v>
      </c>
      <c r="P2103">
        <f t="shared" si="141"/>
        <v>33.33</v>
      </c>
      <c r="Q2103" s="10" t="s">
        <v>8323</v>
      </c>
      <c r="R2103" t="s">
        <v>8326</v>
      </c>
      <c r="S2103" s="14">
        <f t="shared" si="142"/>
        <v>41836.471180555556</v>
      </c>
      <c r="T2103" s="14">
        <f t="shared" si="143"/>
        <v>41850.471180555556</v>
      </c>
    </row>
    <row r="2104" spans="1:20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40"/>
        <v>100</v>
      </c>
      <c r="P2104">
        <f t="shared" si="141"/>
        <v>55.56</v>
      </c>
      <c r="Q2104" s="10" t="s">
        <v>8323</v>
      </c>
      <c r="R2104" t="s">
        <v>8335</v>
      </c>
      <c r="S2104" s="14">
        <f t="shared" si="142"/>
        <v>42499.842962962968</v>
      </c>
      <c r="T2104" s="14">
        <f t="shared" si="143"/>
        <v>42519.024999999994</v>
      </c>
    </row>
    <row r="2105" spans="1:20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40"/>
        <v>103</v>
      </c>
      <c r="P2105">
        <f t="shared" si="141"/>
        <v>31.91</v>
      </c>
      <c r="Q2105" s="10" t="s">
        <v>8327</v>
      </c>
      <c r="R2105" t="s">
        <v>8336</v>
      </c>
      <c r="S2105" s="14">
        <f t="shared" si="142"/>
        <v>42545.125196759262</v>
      </c>
      <c r="T2105" s="14">
        <f t="shared" si="143"/>
        <v>42575.125196759262</v>
      </c>
    </row>
    <row r="2106" spans="1:20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40"/>
        <v>125</v>
      </c>
      <c r="P2106">
        <f t="shared" si="141"/>
        <v>50</v>
      </c>
      <c r="Q2106" s="10" t="s">
        <v>8323</v>
      </c>
      <c r="R2106" t="s">
        <v>8326</v>
      </c>
      <c r="S2106" s="14">
        <f t="shared" si="142"/>
        <v>42722.882361111115</v>
      </c>
      <c r="T2106" s="14">
        <f t="shared" si="143"/>
        <v>42752.882361111115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0" t="s">
        <v>8316</v>
      </c>
      <c r="R2107" t="s">
        <v>8334</v>
      </c>
      <c r="S2107" s="14">
        <f t="shared" si="142"/>
        <v>41488.85423611111</v>
      </c>
      <c r="T2107" s="14">
        <f t="shared" si="143"/>
        <v>41533.85423611111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0" t="s">
        <v>8308</v>
      </c>
      <c r="R2108" t="s">
        <v>8310</v>
      </c>
      <c r="S2108" s="14">
        <f t="shared" si="142"/>
        <v>41928.904189814813</v>
      </c>
      <c r="T2108" s="14">
        <f t="shared" si="143"/>
        <v>41973.945856481485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0" t="s">
        <v>8321</v>
      </c>
      <c r="R2109" t="s">
        <v>8343</v>
      </c>
      <c r="S2109" s="14">
        <f t="shared" si="142"/>
        <v>41100.158877314818</v>
      </c>
      <c r="T2109" s="14">
        <f t="shared" si="143"/>
        <v>41104.126388888886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0" t="s">
        <v>8308</v>
      </c>
      <c r="R2110" t="s">
        <v>8310</v>
      </c>
      <c r="S2110" s="14">
        <f t="shared" si="142"/>
        <v>42012.768298611118</v>
      </c>
      <c r="T2110" s="14">
        <f t="shared" si="143"/>
        <v>42042.768298611118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0" t="s">
        <v>8308</v>
      </c>
      <c r="R2111" t="s">
        <v>8315</v>
      </c>
      <c r="S2111" s="14">
        <f t="shared" si="142"/>
        <v>42494.061793981484</v>
      </c>
      <c r="T2111" s="14">
        <f t="shared" si="143"/>
        <v>42519.061793981484</v>
      </c>
    </row>
    <row r="2112" spans="1:20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40"/>
        <v>29</v>
      </c>
      <c r="P2112">
        <f t="shared" si="141"/>
        <v>61.04</v>
      </c>
      <c r="Q2112" s="10" t="s">
        <v>8327</v>
      </c>
      <c r="R2112" t="s">
        <v>8354</v>
      </c>
      <c r="S2112" s="14">
        <f t="shared" si="142"/>
        <v>40754.729259259257</v>
      </c>
      <c r="T2112" s="14">
        <f t="shared" si="143"/>
        <v>40814.729259259257</v>
      </c>
    </row>
    <row r="2113" spans="1:20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40"/>
        <v>42</v>
      </c>
      <c r="P2113">
        <f t="shared" si="141"/>
        <v>77.11</v>
      </c>
      <c r="Q2113" s="10" t="s">
        <v>8321</v>
      </c>
      <c r="R2113" t="s">
        <v>8325</v>
      </c>
      <c r="S2113" s="14">
        <f t="shared" si="142"/>
        <v>42259.542800925927</v>
      </c>
      <c r="T2113" s="14">
        <f t="shared" si="143"/>
        <v>42287.875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0"/>
        <v>49</v>
      </c>
      <c r="P2114">
        <f t="shared" si="141"/>
        <v>47.26</v>
      </c>
      <c r="Q2114" s="10" t="s">
        <v>8323</v>
      </c>
      <c r="R2114" t="s">
        <v>8326</v>
      </c>
      <c r="S2114" s="14">
        <f t="shared" si="142"/>
        <v>42663.468078703707</v>
      </c>
      <c r="T2114" s="14">
        <f t="shared" si="143"/>
        <v>42688.509745370371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0" t="s">
        <v>8308</v>
      </c>
      <c r="R2115" t="s">
        <v>8342</v>
      </c>
      <c r="S2115" s="14">
        <f t="shared" ref="S2115:S2178" si="146">(((J2115/60)/60)/24)+DATE(1970,1,1)</f>
        <v>42140.921064814815</v>
      </c>
      <c r="T2115" s="14">
        <f t="shared" ref="T2115:T2178" si="147">(((I2115/60)/60)/24)+DATE(1970,1,1)</f>
        <v>42170.921064814815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0" t="s">
        <v>8323</v>
      </c>
      <c r="R2116" t="s">
        <v>8335</v>
      </c>
      <c r="S2116" s="14">
        <f t="shared" si="146"/>
        <v>42493.857083333336</v>
      </c>
      <c r="T2116" s="14">
        <f t="shared" si="147"/>
        <v>42508</v>
      </c>
    </row>
    <row r="2117" spans="1:20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44"/>
        <v>8</v>
      </c>
      <c r="P2117">
        <f t="shared" si="145"/>
        <v>90.94</v>
      </c>
      <c r="Q2117" s="10" t="s">
        <v>8316</v>
      </c>
      <c r="R2117" t="s">
        <v>8344</v>
      </c>
      <c r="S2117" s="14">
        <f t="shared" si="146"/>
        <v>42755.492754629624</v>
      </c>
      <c r="T2117" s="14">
        <f t="shared" si="147"/>
        <v>42802.3125</v>
      </c>
    </row>
    <row r="2118" spans="1:20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44"/>
        <v>146</v>
      </c>
      <c r="P2118">
        <f t="shared" si="145"/>
        <v>40.42</v>
      </c>
      <c r="Q2118" s="10" t="s">
        <v>8321</v>
      </c>
      <c r="R2118" t="s">
        <v>8322</v>
      </c>
      <c r="S2118" s="14">
        <f t="shared" si="146"/>
        <v>40205.174849537041</v>
      </c>
      <c r="T2118" s="14">
        <f t="shared" si="147"/>
        <v>40291.160416666666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0" t="s">
        <v>8327</v>
      </c>
      <c r="R2119" t="s">
        <v>8328</v>
      </c>
      <c r="S2119" s="14">
        <f t="shared" si="146"/>
        <v>42366.192974537036</v>
      </c>
      <c r="T2119" s="14">
        <f t="shared" si="147"/>
        <v>42401.75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0" t="s">
        <v>8316</v>
      </c>
      <c r="R2120" t="s">
        <v>8344</v>
      </c>
      <c r="S2120" s="14">
        <f t="shared" si="146"/>
        <v>42706.115405092598</v>
      </c>
      <c r="T2120" s="14">
        <f t="shared" si="147"/>
        <v>42736.115405092598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0" t="s">
        <v>8323</v>
      </c>
      <c r="R2121" t="s">
        <v>8326</v>
      </c>
      <c r="S2121" s="14">
        <f t="shared" si="146"/>
        <v>41780.412604166668</v>
      </c>
      <c r="T2121" s="14">
        <f t="shared" si="147"/>
        <v>41810.412604166668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0" t="s">
        <v>8327</v>
      </c>
      <c r="R2122" t="s">
        <v>8331</v>
      </c>
      <c r="S2122" s="14">
        <f t="shared" si="146"/>
        <v>42055.972824074073</v>
      </c>
      <c r="T2122" s="14">
        <f t="shared" si="147"/>
        <v>42085.931157407409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0" t="s">
        <v>8308</v>
      </c>
      <c r="R2123" t="s">
        <v>8315</v>
      </c>
      <c r="S2123" s="14">
        <f t="shared" si="146"/>
        <v>42658.810277777782</v>
      </c>
      <c r="T2123" s="14">
        <f t="shared" si="147"/>
        <v>42683.851944444439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0" t="s">
        <v>8316</v>
      </c>
      <c r="R2124" t="s">
        <v>8334</v>
      </c>
      <c r="S2124" s="14">
        <f t="shared" si="146"/>
        <v>41692.135729166665</v>
      </c>
      <c r="T2124" s="14">
        <f t="shared" si="147"/>
        <v>41722.0940625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0" t="s">
        <v>8321</v>
      </c>
      <c r="R2125" t="s">
        <v>8322</v>
      </c>
      <c r="S2125" s="14">
        <f t="shared" si="146"/>
        <v>41904.851875</v>
      </c>
      <c r="T2125" s="14">
        <f t="shared" si="147"/>
        <v>41929.5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0" t="s">
        <v>8313</v>
      </c>
      <c r="R2126" t="s">
        <v>8353</v>
      </c>
      <c r="S2126" s="14">
        <f t="shared" si="146"/>
        <v>42593.011782407411</v>
      </c>
      <c r="T2126" s="14">
        <f t="shared" si="147"/>
        <v>42615.291666666672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0" t="s">
        <v>8313</v>
      </c>
      <c r="R2127" t="s">
        <v>8314</v>
      </c>
      <c r="S2127" s="14">
        <f t="shared" si="146"/>
        <v>42597.617418981477</v>
      </c>
      <c r="T2127" s="14">
        <f t="shared" si="147"/>
        <v>42628.617418981477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0" t="s">
        <v>8308</v>
      </c>
      <c r="R2128" t="s">
        <v>8342</v>
      </c>
      <c r="S2128" s="14">
        <f t="shared" si="146"/>
        <v>41901.684861111113</v>
      </c>
      <c r="T2128" s="14">
        <f t="shared" si="147"/>
        <v>41931.684861111113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0" t="s">
        <v>8327</v>
      </c>
      <c r="R2129" t="s">
        <v>8341</v>
      </c>
      <c r="S2129" s="14">
        <f t="shared" si="146"/>
        <v>41930.975601851853</v>
      </c>
      <c r="T2129" s="14">
        <f t="shared" si="147"/>
        <v>41961.017268518524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0" t="s">
        <v>8327</v>
      </c>
      <c r="R2130" t="s">
        <v>8330</v>
      </c>
      <c r="S2130" s="14">
        <f t="shared" si="146"/>
        <v>42801.031412037039</v>
      </c>
      <c r="T2130" s="14">
        <f t="shared" si="147"/>
        <v>42835.041666666672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0" t="s">
        <v>8311</v>
      </c>
      <c r="R2131" t="s">
        <v>8356</v>
      </c>
      <c r="S2131" s="14">
        <f t="shared" si="146"/>
        <v>41846.978078703702</v>
      </c>
      <c r="T2131" s="14">
        <f t="shared" si="147"/>
        <v>41876.978078703702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0" t="s">
        <v>8308</v>
      </c>
      <c r="R2132" t="s">
        <v>8310</v>
      </c>
      <c r="S2132" s="14">
        <f t="shared" si="146"/>
        <v>42356.750706018516</v>
      </c>
      <c r="T2132" s="14">
        <f t="shared" si="147"/>
        <v>42386.750706018516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0" t="s">
        <v>8323</v>
      </c>
      <c r="R2133" t="s">
        <v>8326</v>
      </c>
      <c r="S2133" s="14">
        <f t="shared" si="146"/>
        <v>41963.872361111105</v>
      </c>
      <c r="T2133" s="14">
        <f t="shared" si="147"/>
        <v>41974.797916666663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0" t="s">
        <v>8308</v>
      </c>
      <c r="R2134" t="s">
        <v>8318</v>
      </c>
      <c r="S2134" s="14">
        <f t="shared" si="146"/>
        <v>42702.770729166667</v>
      </c>
      <c r="T2134" s="14">
        <f t="shared" si="147"/>
        <v>42762.770729166667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0" t="s">
        <v>8327</v>
      </c>
      <c r="R2135" t="s">
        <v>8330</v>
      </c>
      <c r="S2135" s="14">
        <f t="shared" si="146"/>
        <v>42460.98192129629</v>
      </c>
      <c r="T2135" s="14">
        <f t="shared" si="147"/>
        <v>42481.166666666672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0" t="s">
        <v>8323</v>
      </c>
      <c r="R2136" t="s">
        <v>8326</v>
      </c>
      <c r="S2136" s="14">
        <f t="shared" si="146"/>
        <v>42234.789884259255</v>
      </c>
      <c r="T2136" s="14">
        <f t="shared" si="147"/>
        <v>42262.420833333337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0" t="s">
        <v>8327</v>
      </c>
      <c r="R2137" t="s">
        <v>8331</v>
      </c>
      <c r="S2137" s="14">
        <f t="shared" si="146"/>
        <v>41073.050717592596</v>
      </c>
      <c r="T2137" s="14">
        <f t="shared" si="147"/>
        <v>41085.683333333334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0" t="s">
        <v>8327</v>
      </c>
      <c r="R2138" t="s">
        <v>8331</v>
      </c>
      <c r="S2138" s="14">
        <f t="shared" si="146"/>
        <v>42323.17460648148</v>
      </c>
      <c r="T2138" s="14">
        <f t="shared" si="147"/>
        <v>42383.17460648148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0" t="s">
        <v>8308</v>
      </c>
      <c r="R2139" t="s">
        <v>8310</v>
      </c>
      <c r="S2139" s="14">
        <f t="shared" si="146"/>
        <v>42273.090740740736</v>
      </c>
      <c r="T2139" s="14">
        <f t="shared" si="147"/>
        <v>42313.132407407407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0" t="s">
        <v>8321</v>
      </c>
      <c r="R2140" t="s">
        <v>8337</v>
      </c>
      <c r="S2140" s="14">
        <f t="shared" si="146"/>
        <v>42135.589548611111</v>
      </c>
      <c r="T2140" s="14">
        <f t="shared" si="147"/>
        <v>42166.083333333328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0" t="s">
        <v>8323</v>
      </c>
      <c r="R2141" t="s">
        <v>8326</v>
      </c>
      <c r="S2141" s="14">
        <f t="shared" si="146"/>
        <v>42075.979988425926</v>
      </c>
      <c r="T2141" s="14">
        <f t="shared" si="147"/>
        <v>42103.979988425926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0" t="s">
        <v>8323</v>
      </c>
      <c r="R2142" t="s">
        <v>8326</v>
      </c>
      <c r="S2142" s="14">
        <f t="shared" si="146"/>
        <v>42136.675196759257</v>
      </c>
      <c r="T2142" s="14">
        <f t="shared" si="147"/>
        <v>42166.675196759257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0" t="s">
        <v>8327</v>
      </c>
      <c r="R2143" t="s">
        <v>8350</v>
      </c>
      <c r="S2143" s="14">
        <f t="shared" si="146"/>
        <v>41310.969270833331</v>
      </c>
      <c r="T2143" s="14">
        <f t="shared" si="147"/>
        <v>41355.927604166667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0" t="s">
        <v>8327</v>
      </c>
      <c r="R2144" t="s">
        <v>8338</v>
      </c>
      <c r="S2144" s="14">
        <f t="shared" si="146"/>
        <v>40802.733101851853</v>
      </c>
      <c r="T2144" s="14">
        <f t="shared" si="147"/>
        <v>40832.918749999997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0" t="s">
        <v>8323</v>
      </c>
      <c r="R2145" t="s">
        <v>8324</v>
      </c>
      <c r="S2145" s="14">
        <f t="shared" si="146"/>
        <v>41885.478842592594</v>
      </c>
      <c r="T2145" s="14">
        <f t="shared" si="147"/>
        <v>41915.478842592594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0" t="s">
        <v>8327</v>
      </c>
      <c r="R2146" t="s">
        <v>8331</v>
      </c>
      <c r="S2146" s="14">
        <f t="shared" si="146"/>
        <v>41549.627615740741</v>
      </c>
      <c r="T2146" s="14">
        <f t="shared" si="147"/>
        <v>41579.627615740741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0" t="s">
        <v>8321</v>
      </c>
      <c r="R2147" t="s">
        <v>8343</v>
      </c>
      <c r="S2147" s="14">
        <f t="shared" si="146"/>
        <v>41682.805902777778</v>
      </c>
      <c r="T2147" s="14">
        <f t="shared" si="147"/>
        <v>41705.805902777778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0" t="s">
        <v>8308</v>
      </c>
      <c r="R2148" t="s">
        <v>8342</v>
      </c>
      <c r="S2148" s="14">
        <f t="shared" si="146"/>
        <v>42676.942164351851</v>
      </c>
      <c r="T2148" s="14">
        <f t="shared" si="147"/>
        <v>42706.983831018515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0" t="s">
        <v>8327</v>
      </c>
      <c r="R2149" t="s">
        <v>8329</v>
      </c>
      <c r="S2149" s="14">
        <f t="shared" si="146"/>
        <v>42688.732407407413</v>
      </c>
      <c r="T2149" s="14">
        <f t="shared" si="147"/>
        <v>42716.732407407413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0" t="s">
        <v>8323</v>
      </c>
      <c r="R2150" t="s">
        <v>8326</v>
      </c>
      <c r="S2150" s="14">
        <f t="shared" si="146"/>
        <v>42532.052523148144</v>
      </c>
      <c r="T2150" s="14">
        <f t="shared" si="147"/>
        <v>42560.166666666672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0" t="s">
        <v>8327</v>
      </c>
      <c r="R2151" t="s">
        <v>8328</v>
      </c>
      <c r="S2151" s="14">
        <f t="shared" si="146"/>
        <v>40557.429733796293</v>
      </c>
      <c r="T2151" s="14">
        <f t="shared" si="147"/>
        <v>40582.429733796293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0" t="s">
        <v>8323</v>
      </c>
      <c r="R2152" t="s">
        <v>8326</v>
      </c>
      <c r="S2152" s="14">
        <f t="shared" si="146"/>
        <v>42278.629710648151</v>
      </c>
      <c r="T2152" s="14">
        <f t="shared" si="147"/>
        <v>42306.629710648151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0" t="s">
        <v>8327</v>
      </c>
      <c r="R2153" t="s">
        <v>8341</v>
      </c>
      <c r="S2153" s="14">
        <f t="shared" si="146"/>
        <v>42093.860023148154</v>
      </c>
      <c r="T2153" s="14">
        <f t="shared" si="147"/>
        <v>42125.582638888889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0" t="s">
        <v>8327</v>
      </c>
      <c r="R2154" t="s">
        <v>8328</v>
      </c>
      <c r="S2154" s="14">
        <f t="shared" si="146"/>
        <v>40638.868611111109</v>
      </c>
      <c r="T2154" s="14">
        <f t="shared" si="147"/>
        <v>40668.868611111109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0" t="s">
        <v>8323</v>
      </c>
      <c r="R2155" t="s">
        <v>8326</v>
      </c>
      <c r="S2155" s="14">
        <f t="shared" si="146"/>
        <v>42019.959837962961</v>
      </c>
      <c r="T2155" s="14">
        <f t="shared" si="147"/>
        <v>42034.959837962961</v>
      </c>
    </row>
    <row r="2156" spans="1:20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44"/>
        <v>68</v>
      </c>
      <c r="P2156">
        <f t="shared" si="145"/>
        <v>46.59</v>
      </c>
      <c r="Q2156" s="10" t="s">
        <v>8327</v>
      </c>
      <c r="R2156" t="s">
        <v>8350</v>
      </c>
      <c r="S2156" s="14">
        <f t="shared" si="146"/>
        <v>41597.788888888892</v>
      </c>
      <c r="T2156" s="14">
        <f t="shared" si="147"/>
        <v>41627.788888888892</v>
      </c>
    </row>
    <row r="2157" spans="1:20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44"/>
        <v>135</v>
      </c>
      <c r="P2157">
        <f t="shared" si="145"/>
        <v>51.96</v>
      </c>
      <c r="Q2157" s="10" t="s">
        <v>8327</v>
      </c>
      <c r="R2157" t="s">
        <v>8328</v>
      </c>
      <c r="S2157" s="14">
        <f t="shared" si="146"/>
        <v>41205.198321759257</v>
      </c>
      <c r="T2157" s="14">
        <f t="shared" si="147"/>
        <v>41240.5</v>
      </c>
    </row>
    <row r="2158" spans="1:20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44"/>
        <v>2702</v>
      </c>
      <c r="P2158">
        <f t="shared" si="145"/>
        <v>38.6</v>
      </c>
      <c r="Q2158" s="10" t="s">
        <v>8321</v>
      </c>
      <c r="R2158" t="s">
        <v>8343</v>
      </c>
      <c r="S2158" s="14">
        <f t="shared" si="146"/>
        <v>42604.730567129634</v>
      </c>
      <c r="T2158" s="14">
        <f t="shared" si="147"/>
        <v>42614.730567129634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0" t="s">
        <v>8327</v>
      </c>
      <c r="R2159" t="s">
        <v>8328</v>
      </c>
      <c r="S2159" s="14">
        <f t="shared" si="146"/>
        <v>40718.839537037034</v>
      </c>
      <c r="T2159" s="14">
        <f t="shared" si="147"/>
        <v>40748.839537037034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0" t="s">
        <v>8319</v>
      </c>
      <c r="R2160" t="s">
        <v>8345</v>
      </c>
      <c r="S2160" s="14">
        <f t="shared" si="146"/>
        <v>41983.110995370371</v>
      </c>
      <c r="T2160" s="14">
        <f t="shared" si="147"/>
        <v>42023.110995370371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0" t="s">
        <v>8327</v>
      </c>
      <c r="R2161" t="s">
        <v>8336</v>
      </c>
      <c r="S2161" s="14">
        <f t="shared" si="146"/>
        <v>41694.391840277778</v>
      </c>
      <c r="T2161" s="14">
        <f t="shared" si="147"/>
        <v>41708.583333333336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0" t="s">
        <v>8311</v>
      </c>
      <c r="R2162" t="s">
        <v>8333</v>
      </c>
      <c r="S2162" s="14">
        <f t="shared" si="146"/>
        <v>41309.11791666667</v>
      </c>
      <c r="T2162" s="14">
        <f t="shared" si="147"/>
        <v>41344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0" t="s">
        <v>8323</v>
      </c>
      <c r="R2163" t="s">
        <v>8326</v>
      </c>
      <c r="S2163" s="14">
        <f t="shared" si="146"/>
        <v>42695.7105787037</v>
      </c>
      <c r="T2163" s="14">
        <f t="shared" si="147"/>
        <v>42725.7105787037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0" t="s">
        <v>8308</v>
      </c>
      <c r="R2164" t="s">
        <v>8315</v>
      </c>
      <c r="S2164" s="14">
        <f t="shared" si="146"/>
        <v>42082.069560185191</v>
      </c>
      <c r="T2164" s="14">
        <f t="shared" si="147"/>
        <v>42112.069560185191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0" t="s">
        <v>8308</v>
      </c>
      <c r="R2165" t="s">
        <v>8310</v>
      </c>
      <c r="S2165" s="14">
        <f t="shared" si="146"/>
        <v>42451.698449074072</v>
      </c>
      <c r="T2165" s="14">
        <f t="shared" si="147"/>
        <v>42486.288194444445</v>
      </c>
    </row>
    <row r="2166" spans="1:20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44"/>
        <v>111</v>
      </c>
      <c r="P2166">
        <f t="shared" si="145"/>
        <v>25.58</v>
      </c>
      <c r="Q2166" s="10" t="s">
        <v>8313</v>
      </c>
      <c r="R2166" t="s">
        <v>8314</v>
      </c>
      <c r="S2166" s="14">
        <f t="shared" si="146"/>
        <v>42120.628136574072</v>
      </c>
      <c r="T2166" s="14">
        <f t="shared" si="147"/>
        <v>42165.628136574072</v>
      </c>
    </row>
    <row r="2167" spans="1:20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44"/>
        <v>116</v>
      </c>
      <c r="P2167">
        <f t="shared" si="145"/>
        <v>44.33</v>
      </c>
      <c r="Q2167" s="10" t="s">
        <v>8323</v>
      </c>
      <c r="R2167" t="s">
        <v>8326</v>
      </c>
      <c r="S2167" s="14">
        <f t="shared" si="146"/>
        <v>42155.920219907406</v>
      </c>
      <c r="T2167" s="14">
        <f t="shared" si="147"/>
        <v>42176.888888888891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0" t="s">
        <v>8323</v>
      </c>
      <c r="R2168" t="s">
        <v>8326</v>
      </c>
      <c r="S2168" s="14">
        <f t="shared" si="146"/>
        <v>41948.552847222221</v>
      </c>
      <c r="T2168" s="14">
        <f t="shared" si="147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0" t="s">
        <v>8323</v>
      </c>
      <c r="R2169" t="s">
        <v>8335</v>
      </c>
      <c r="S2169" s="14">
        <f t="shared" si="146"/>
        <v>42193.813530092593</v>
      </c>
      <c r="T2169" s="14">
        <f t="shared" si="147"/>
        <v>42218.813530092593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0" t="s">
        <v>8323</v>
      </c>
      <c r="R2170" t="s">
        <v>8335</v>
      </c>
      <c r="S2170" s="14">
        <f t="shared" si="146"/>
        <v>42403.035567129627</v>
      </c>
      <c r="T2170" s="14">
        <f t="shared" si="147"/>
        <v>42462.993900462956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0" t="s">
        <v>8323</v>
      </c>
      <c r="R2171" t="s">
        <v>8324</v>
      </c>
      <c r="S2171" s="14">
        <f t="shared" si="146"/>
        <v>42464.958912037036</v>
      </c>
      <c r="T2171" s="14">
        <f t="shared" si="147"/>
        <v>42494.958912037036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0" t="s">
        <v>8327</v>
      </c>
      <c r="R2172" t="s">
        <v>8338</v>
      </c>
      <c r="S2172" s="14">
        <f t="shared" si="146"/>
        <v>40987.890740740739</v>
      </c>
      <c r="T2172" s="14">
        <f t="shared" si="147"/>
        <v>41017.890740740739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0" t="s">
        <v>8323</v>
      </c>
      <c r="R2173" t="s">
        <v>8326</v>
      </c>
      <c r="S2173" s="14">
        <f t="shared" si="146"/>
        <v>42018.94159722222</v>
      </c>
      <c r="T2173" s="14">
        <f t="shared" si="147"/>
        <v>42047.291666666672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0" t="s">
        <v>8323</v>
      </c>
      <c r="R2174" t="s">
        <v>8326</v>
      </c>
      <c r="S2174" s="14">
        <f t="shared" si="146"/>
        <v>42221.656782407401</v>
      </c>
      <c r="T2174" s="14">
        <f t="shared" si="147"/>
        <v>42281.656782407401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0" t="s">
        <v>8323</v>
      </c>
      <c r="R2175" t="s">
        <v>8326</v>
      </c>
      <c r="S2175" s="14">
        <f t="shared" si="146"/>
        <v>42463.81385416667</v>
      </c>
      <c r="T2175" s="14">
        <f t="shared" si="147"/>
        <v>42494.165972222225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0" t="s">
        <v>8308</v>
      </c>
      <c r="R2176" t="s">
        <v>8310</v>
      </c>
      <c r="S2176" s="14">
        <f t="shared" si="146"/>
        <v>42696.37572916667</v>
      </c>
      <c r="T2176" s="14">
        <f t="shared" si="147"/>
        <v>42726.37572916667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0" t="s">
        <v>8323</v>
      </c>
      <c r="R2177" t="s">
        <v>8326</v>
      </c>
      <c r="S2177" s="14">
        <f t="shared" si="146"/>
        <v>42543.788564814815</v>
      </c>
      <c r="T2177" s="14">
        <f t="shared" si="147"/>
        <v>42573.788564814815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0" t="s">
        <v>8327</v>
      </c>
      <c r="R2178" t="s">
        <v>8330</v>
      </c>
      <c r="S2178" s="14">
        <f t="shared" si="146"/>
        <v>42021.139733796299</v>
      </c>
      <c r="T2178" s="14">
        <f t="shared" si="147"/>
        <v>42051.139733796299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0" t="s">
        <v>8327</v>
      </c>
      <c r="R2179" t="s">
        <v>8331</v>
      </c>
      <c r="S2179" s="14">
        <f t="shared" ref="S2179:S2242" si="150">(((J2179/60)/60)/24)+DATE(1970,1,1)</f>
        <v>41827.906689814816</v>
      </c>
      <c r="T2179" s="14">
        <f t="shared" ref="T2179:T2242" si="151">(((I2179/60)/60)/24)+DATE(1970,1,1)</f>
        <v>41848.041666666664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0" t="s">
        <v>8321</v>
      </c>
      <c r="R2180" t="s">
        <v>8325</v>
      </c>
      <c r="S2180" s="14">
        <f t="shared" si="150"/>
        <v>42248.632199074069</v>
      </c>
      <c r="T2180" s="14">
        <f t="shared" si="151"/>
        <v>42283.632199074069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0" t="s">
        <v>8323</v>
      </c>
      <c r="R2181" t="s">
        <v>8326</v>
      </c>
      <c r="S2181" s="14">
        <f t="shared" si="150"/>
        <v>41226.017361111109</v>
      </c>
      <c r="T2181" s="14">
        <f t="shared" si="151"/>
        <v>41250.083333333336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0" t="s">
        <v>8321</v>
      </c>
      <c r="R2182" t="s">
        <v>8325</v>
      </c>
      <c r="S2182" s="14">
        <f t="shared" si="150"/>
        <v>41855.777905092589</v>
      </c>
      <c r="T2182" s="14">
        <f t="shared" si="151"/>
        <v>41880.777905092589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0" t="s">
        <v>8323</v>
      </c>
      <c r="R2183" t="s">
        <v>8324</v>
      </c>
      <c r="S2183" s="14">
        <f t="shared" si="150"/>
        <v>42551.102314814809</v>
      </c>
      <c r="T2183" s="14">
        <f t="shared" si="151"/>
        <v>42601.102314814809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0" t="s">
        <v>8323</v>
      </c>
      <c r="R2184" t="s">
        <v>8326</v>
      </c>
      <c r="S2184" s="14">
        <f t="shared" si="150"/>
        <v>42556.504490740743</v>
      </c>
      <c r="T2184" s="14">
        <f t="shared" si="151"/>
        <v>42595.290972222225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0" t="s">
        <v>8321</v>
      </c>
      <c r="R2185" t="s">
        <v>8337</v>
      </c>
      <c r="S2185" s="14">
        <f t="shared" si="150"/>
        <v>42110.153043981481</v>
      </c>
      <c r="T2185" s="14">
        <f t="shared" si="151"/>
        <v>42155.153043981481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0" t="s">
        <v>8323</v>
      </c>
      <c r="R2186" t="s">
        <v>8324</v>
      </c>
      <c r="S2186" s="14">
        <f t="shared" si="150"/>
        <v>42783.459398148145</v>
      </c>
      <c r="T2186" s="14">
        <f t="shared" si="151"/>
        <v>42797.459398148145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0" t="s">
        <v>8327</v>
      </c>
      <c r="R2187" t="s">
        <v>8350</v>
      </c>
      <c r="S2187" s="14">
        <f t="shared" si="150"/>
        <v>41276.496840277774</v>
      </c>
      <c r="T2187" s="14">
        <f t="shared" si="151"/>
        <v>41309.496840277774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0" t="s">
        <v>8327</v>
      </c>
      <c r="R2188" t="s">
        <v>8328</v>
      </c>
      <c r="S2188" s="14">
        <f t="shared" si="150"/>
        <v>41088.691493055558</v>
      </c>
      <c r="T2188" s="14">
        <f t="shared" si="151"/>
        <v>41133.691493055558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0" t="s">
        <v>8321</v>
      </c>
      <c r="R2189" t="s">
        <v>8322</v>
      </c>
      <c r="S2189" s="14">
        <f t="shared" si="150"/>
        <v>42113.981446759266</v>
      </c>
      <c r="T2189" s="14">
        <f t="shared" si="151"/>
        <v>42173.981446759266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0" t="s">
        <v>8323</v>
      </c>
      <c r="R2190" t="s">
        <v>8335</v>
      </c>
      <c r="S2190" s="14">
        <f t="shared" si="150"/>
        <v>41912.650729166664</v>
      </c>
      <c r="T2190" s="14">
        <f t="shared" si="151"/>
        <v>41925.207638888889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0" t="s">
        <v>8323</v>
      </c>
      <c r="R2191" t="s">
        <v>8326</v>
      </c>
      <c r="S2191" s="14">
        <f t="shared" si="150"/>
        <v>42521.654328703706</v>
      </c>
      <c r="T2191" s="14">
        <f t="shared" si="151"/>
        <v>42551.654328703706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0" t="s">
        <v>8323</v>
      </c>
      <c r="R2192" t="s">
        <v>8335</v>
      </c>
      <c r="S2192" s="14">
        <f t="shared" si="150"/>
        <v>42450.88282407407</v>
      </c>
      <c r="T2192" s="14">
        <f t="shared" si="151"/>
        <v>42480.88282407407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0" t="s">
        <v>8323</v>
      </c>
      <c r="R2193" t="s">
        <v>8326</v>
      </c>
      <c r="S2193" s="14">
        <f t="shared" si="150"/>
        <v>42443.802361111113</v>
      </c>
      <c r="T2193" s="14">
        <f t="shared" si="151"/>
        <v>42473.802361111113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0" t="s">
        <v>8327</v>
      </c>
      <c r="R2194" t="s">
        <v>8331</v>
      </c>
      <c r="S2194" s="14">
        <f t="shared" si="150"/>
        <v>40679.743067129632</v>
      </c>
      <c r="T2194" s="14">
        <f t="shared" si="151"/>
        <v>40694.75277777778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0" t="s">
        <v>8319</v>
      </c>
      <c r="R2195" t="s">
        <v>8320</v>
      </c>
      <c r="S2195" s="14">
        <f t="shared" si="150"/>
        <v>41767.650347222225</v>
      </c>
      <c r="T2195" s="14">
        <f t="shared" si="151"/>
        <v>41788.743055555555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0" t="s">
        <v>8323</v>
      </c>
      <c r="R2196" t="s">
        <v>8324</v>
      </c>
      <c r="S2196" s="14">
        <f t="shared" si="150"/>
        <v>42228.044664351852</v>
      </c>
      <c r="T2196" s="14">
        <f t="shared" si="151"/>
        <v>42258.044664351852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0" t="s">
        <v>8327</v>
      </c>
      <c r="R2197" t="s">
        <v>8328</v>
      </c>
      <c r="S2197" s="14">
        <f t="shared" si="150"/>
        <v>41402.558819444443</v>
      </c>
      <c r="T2197" s="14">
        <f t="shared" si="151"/>
        <v>41462.558819444443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0" t="s">
        <v>8327</v>
      </c>
      <c r="R2198" t="s">
        <v>8328</v>
      </c>
      <c r="S2198" s="14">
        <f t="shared" si="150"/>
        <v>41145.719305555554</v>
      </c>
      <c r="T2198" s="14">
        <f t="shared" si="151"/>
        <v>41175.719305555554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0" t="s">
        <v>8323</v>
      </c>
      <c r="R2199" t="s">
        <v>8326</v>
      </c>
      <c r="S2199" s="14">
        <f t="shared" si="150"/>
        <v>42222.730034722219</v>
      </c>
      <c r="T2199" s="14">
        <f t="shared" si="151"/>
        <v>42247.730034722219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0" t="s">
        <v>8323</v>
      </c>
      <c r="R2200" t="s">
        <v>8326</v>
      </c>
      <c r="S2200" s="14">
        <f t="shared" si="150"/>
        <v>41891.96503472222</v>
      </c>
      <c r="T2200" s="14">
        <f t="shared" si="151"/>
        <v>41901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0" t="s">
        <v>8323</v>
      </c>
      <c r="R2201" t="s">
        <v>8326</v>
      </c>
      <c r="S2201" s="14">
        <f t="shared" si="150"/>
        <v>42608.36583333333</v>
      </c>
      <c r="T2201" s="14">
        <f t="shared" si="151"/>
        <v>42638.36583333333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0" t="s">
        <v>8323</v>
      </c>
      <c r="R2202" t="s">
        <v>8326</v>
      </c>
      <c r="S2202" s="14">
        <f t="shared" si="150"/>
        <v>42375.114988425921</v>
      </c>
      <c r="T2202" s="14">
        <f t="shared" si="151"/>
        <v>42420.114988425921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0" t="s">
        <v>8327</v>
      </c>
      <c r="R2203" t="s">
        <v>8328</v>
      </c>
      <c r="S2203" s="14">
        <f t="shared" si="150"/>
        <v>40970.750034722223</v>
      </c>
      <c r="T2203" s="14">
        <f t="shared" si="151"/>
        <v>41030.708368055559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0" t="s">
        <v>8321</v>
      </c>
      <c r="R2204" t="s">
        <v>8339</v>
      </c>
      <c r="S2204" s="14">
        <f t="shared" si="150"/>
        <v>40750.710104166668</v>
      </c>
      <c r="T2204" s="14">
        <f t="shared" si="151"/>
        <v>40810.710104166668</v>
      </c>
    </row>
    <row r="2205" spans="1:20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48"/>
        <v>100</v>
      </c>
      <c r="P2205">
        <f t="shared" si="149"/>
        <v>62.5</v>
      </c>
      <c r="Q2205" s="10" t="s">
        <v>8323</v>
      </c>
      <c r="R2205" t="s">
        <v>8326</v>
      </c>
      <c r="S2205" s="14">
        <f t="shared" si="150"/>
        <v>41788.58997685185</v>
      </c>
      <c r="T2205" s="14">
        <f t="shared" si="151"/>
        <v>41818.58997685185</v>
      </c>
    </row>
    <row r="2206" spans="1:20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48"/>
        <v>104</v>
      </c>
      <c r="P2206">
        <f t="shared" si="149"/>
        <v>59.52</v>
      </c>
      <c r="Q2206" s="10" t="s">
        <v>8323</v>
      </c>
      <c r="R2206" t="s">
        <v>8326</v>
      </c>
      <c r="S2206" s="14">
        <f t="shared" si="150"/>
        <v>42277.583472222221</v>
      </c>
      <c r="T2206" s="14">
        <f t="shared" si="151"/>
        <v>42307.583472222221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0" t="s">
        <v>8323</v>
      </c>
      <c r="R2207" t="s">
        <v>8326</v>
      </c>
      <c r="S2207" s="14">
        <f t="shared" si="150"/>
        <v>42360.887835648144</v>
      </c>
      <c r="T2207" s="14">
        <f t="shared" si="151"/>
        <v>42390.887835648144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0" t="s">
        <v>8308</v>
      </c>
      <c r="R2208" t="s">
        <v>8342</v>
      </c>
      <c r="S2208" s="14">
        <f t="shared" si="150"/>
        <v>42507.29932870371</v>
      </c>
      <c r="T2208" s="14">
        <f t="shared" si="151"/>
        <v>42538.958333333328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0" t="s">
        <v>8323</v>
      </c>
      <c r="R2209" t="s">
        <v>8326</v>
      </c>
      <c r="S2209" s="14">
        <f t="shared" si="150"/>
        <v>42026.920428240745</v>
      </c>
      <c r="T2209" s="14">
        <f t="shared" si="151"/>
        <v>42056.920428240745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0" t="s">
        <v>8323</v>
      </c>
      <c r="R2210" t="s">
        <v>8335</v>
      </c>
      <c r="S2210" s="14">
        <f t="shared" si="150"/>
        <v>42682.67768518519</v>
      </c>
      <c r="T2210" s="14">
        <f t="shared" si="151"/>
        <v>42712.67768518519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0" t="s">
        <v>8321</v>
      </c>
      <c r="R2211" t="s">
        <v>8332</v>
      </c>
      <c r="S2211" s="14">
        <f t="shared" si="150"/>
        <v>42175.816365740742</v>
      </c>
      <c r="T2211" s="14">
        <f t="shared" si="151"/>
        <v>42205.816365740742</v>
      </c>
    </row>
    <row r="2212" spans="1:20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48"/>
        <v>4</v>
      </c>
      <c r="P2212">
        <f t="shared" si="149"/>
        <v>175</v>
      </c>
      <c r="Q2212" s="10" t="s">
        <v>8323</v>
      </c>
      <c r="R2212" t="s">
        <v>8326</v>
      </c>
      <c r="S2212" s="14">
        <f t="shared" si="150"/>
        <v>42508.179965277777</v>
      </c>
      <c r="T2212" s="14">
        <f t="shared" si="151"/>
        <v>42568.179965277777</v>
      </c>
    </row>
    <row r="2213" spans="1:20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48"/>
        <v>102</v>
      </c>
      <c r="P2213">
        <f t="shared" si="149"/>
        <v>42.24</v>
      </c>
      <c r="Q2213" s="10" t="s">
        <v>8327</v>
      </c>
      <c r="R2213" t="s">
        <v>8328</v>
      </c>
      <c r="S2213" s="14">
        <f t="shared" si="150"/>
        <v>41925.906689814816</v>
      </c>
      <c r="T2213" s="14">
        <f t="shared" si="151"/>
        <v>41955.94835648148</v>
      </c>
    </row>
    <row r="2214" spans="1:20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48"/>
        <v>175</v>
      </c>
      <c r="P2214">
        <f t="shared" si="149"/>
        <v>68.06</v>
      </c>
      <c r="Q2214" s="10" t="s">
        <v>8323</v>
      </c>
      <c r="R2214" t="s">
        <v>8326</v>
      </c>
      <c r="S2214" s="14">
        <f t="shared" si="150"/>
        <v>42003.948425925926</v>
      </c>
      <c r="T2214" s="14">
        <f t="shared" si="151"/>
        <v>42028.207638888889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0" t="s">
        <v>8319</v>
      </c>
      <c r="R2215" t="s">
        <v>8345</v>
      </c>
      <c r="S2215" s="14">
        <f t="shared" si="150"/>
        <v>42252.277615740735</v>
      </c>
      <c r="T2215" s="14">
        <f t="shared" si="151"/>
        <v>42282.277615740735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0" t="s">
        <v>8323</v>
      </c>
      <c r="R2216" t="s">
        <v>8326</v>
      </c>
      <c r="S2216" s="14">
        <f t="shared" si="150"/>
        <v>40644.159259259257</v>
      </c>
      <c r="T2216" s="14">
        <f t="shared" si="151"/>
        <v>40666.165972222225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0" t="s">
        <v>8323</v>
      </c>
      <c r="R2217" t="s">
        <v>8326</v>
      </c>
      <c r="S2217" s="14">
        <f t="shared" si="150"/>
        <v>42036.24428240741</v>
      </c>
      <c r="T2217" s="14">
        <f t="shared" si="151"/>
        <v>42064.290972222225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0" t="s">
        <v>8323</v>
      </c>
      <c r="R2218" t="s">
        <v>8326</v>
      </c>
      <c r="S2218" s="14">
        <f t="shared" si="150"/>
        <v>41923.354351851849</v>
      </c>
      <c r="T2218" s="14">
        <f t="shared" si="151"/>
        <v>41960.332638888889</v>
      </c>
    </row>
    <row r="2219" spans="1:20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48"/>
        <v>2</v>
      </c>
      <c r="P2219">
        <f t="shared" si="149"/>
        <v>202.83</v>
      </c>
      <c r="Q2219" s="10" t="s">
        <v>8319</v>
      </c>
      <c r="R2219" t="s">
        <v>8345</v>
      </c>
      <c r="S2219" s="14">
        <f t="shared" si="150"/>
        <v>42338.675381944442</v>
      </c>
      <c r="T2219" s="14">
        <f t="shared" si="151"/>
        <v>42368.675381944442</v>
      </c>
    </row>
    <row r="2220" spans="1:20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48"/>
        <v>5</v>
      </c>
      <c r="P2220">
        <f t="shared" si="149"/>
        <v>71.59</v>
      </c>
      <c r="Q2220" s="10" t="s">
        <v>8316</v>
      </c>
      <c r="R2220" t="s">
        <v>8344</v>
      </c>
      <c r="S2220" s="14">
        <f t="shared" si="150"/>
        <v>42328.779224537036</v>
      </c>
      <c r="T2220" s="14">
        <f t="shared" si="151"/>
        <v>42353.332638888889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0" t="s">
        <v>8323</v>
      </c>
      <c r="R2221" t="s">
        <v>8326</v>
      </c>
      <c r="S2221" s="14">
        <f t="shared" si="150"/>
        <v>42011.202581018515</v>
      </c>
      <c r="T2221" s="14">
        <f t="shared" si="151"/>
        <v>42038.185416666667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0" t="s">
        <v>8327</v>
      </c>
      <c r="R2222" t="s">
        <v>8331</v>
      </c>
      <c r="S2222" s="14">
        <f t="shared" si="150"/>
        <v>41607.83085648148</v>
      </c>
      <c r="T2222" s="14">
        <f t="shared" si="151"/>
        <v>41640.226388888892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0" t="s">
        <v>8321</v>
      </c>
      <c r="R2223" t="s">
        <v>8322</v>
      </c>
      <c r="S2223" s="14">
        <f t="shared" si="150"/>
        <v>41648.396192129629</v>
      </c>
      <c r="T2223" s="14">
        <f t="shared" si="151"/>
        <v>41678.396192129629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0" t="s">
        <v>8327</v>
      </c>
      <c r="R2224" t="s">
        <v>8350</v>
      </c>
      <c r="S2224" s="14">
        <f t="shared" si="150"/>
        <v>40088.105393518519</v>
      </c>
      <c r="T2224" s="14">
        <f t="shared" si="151"/>
        <v>40148.207638888889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0" t="s">
        <v>8327</v>
      </c>
      <c r="R2225" t="s">
        <v>8336</v>
      </c>
      <c r="S2225" s="14">
        <f t="shared" si="150"/>
        <v>42291.581377314811</v>
      </c>
      <c r="T2225" s="14">
        <f t="shared" si="151"/>
        <v>42333.623043981483</v>
      </c>
    </row>
    <row r="2226" spans="1:20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48"/>
        <v>100</v>
      </c>
      <c r="P2226">
        <f t="shared" si="149"/>
        <v>42.86</v>
      </c>
      <c r="Q2226" s="10" t="s">
        <v>8327</v>
      </c>
      <c r="R2226" t="s">
        <v>8338</v>
      </c>
      <c r="S2226" s="14">
        <f t="shared" si="150"/>
        <v>40688.024618055555</v>
      </c>
      <c r="T2226" s="14">
        <f t="shared" si="151"/>
        <v>40708.024618055555</v>
      </c>
    </row>
    <row r="2227" spans="1:20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48"/>
        <v>100</v>
      </c>
      <c r="P2227">
        <f t="shared" si="149"/>
        <v>31.58</v>
      </c>
      <c r="Q2227" s="10" t="s">
        <v>8323</v>
      </c>
      <c r="R2227" t="s">
        <v>8326</v>
      </c>
      <c r="S2227" s="14">
        <f t="shared" si="150"/>
        <v>41822.90488425926</v>
      </c>
      <c r="T2227" s="14">
        <f t="shared" si="151"/>
        <v>41844.291666666664</v>
      </c>
    </row>
    <row r="2228" spans="1:20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8"/>
        <v>120</v>
      </c>
      <c r="P2228">
        <f t="shared" si="149"/>
        <v>66.67</v>
      </c>
      <c r="Q2228" s="10" t="s">
        <v>8323</v>
      </c>
      <c r="R2228" t="s">
        <v>8326</v>
      </c>
      <c r="S2228" s="14">
        <f t="shared" si="150"/>
        <v>42026.924976851849</v>
      </c>
      <c r="T2228" s="14">
        <f t="shared" si="151"/>
        <v>42052.207638888889</v>
      </c>
    </row>
    <row r="2229" spans="1:20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48"/>
        <v>133</v>
      </c>
      <c r="P2229">
        <f t="shared" si="149"/>
        <v>28.57</v>
      </c>
      <c r="Q2229" s="10" t="s">
        <v>8327</v>
      </c>
      <c r="R2229" t="s">
        <v>8328</v>
      </c>
      <c r="S2229" s="14">
        <f t="shared" si="150"/>
        <v>42058.941736111112</v>
      </c>
      <c r="T2229" s="14">
        <f t="shared" si="151"/>
        <v>42088.90006944444</v>
      </c>
    </row>
    <row r="2230" spans="1:20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141</v>
      </c>
      <c r="P2230">
        <f t="shared" si="149"/>
        <v>52.17</v>
      </c>
      <c r="Q2230" s="10" t="s">
        <v>8323</v>
      </c>
      <c r="R2230" t="s">
        <v>8326</v>
      </c>
      <c r="S2230" s="14">
        <f t="shared" si="150"/>
        <v>42423.050613425927</v>
      </c>
      <c r="T2230" s="14">
        <f t="shared" si="151"/>
        <v>42443.008946759262</v>
      </c>
    </row>
    <row r="2231" spans="1:20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48"/>
        <v>171</v>
      </c>
      <c r="P2231">
        <f t="shared" si="149"/>
        <v>52.17</v>
      </c>
      <c r="Q2231" s="10" t="s">
        <v>8323</v>
      </c>
      <c r="R2231" t="s">
        <v>8326</v>
      </c>
      <c r="S2231" s="14">
        <f t="shared" si="150"/>
        <v>42452.916481481487</v>
      </c>
      <c r="T2231" s="14">
        <f t="shared" si="151"/>
        <v>42473.554166666669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0" t="s">
        <v>8323</v>
      </c>
      <c r="R2232" t="s">
        <v>8326</v>
      </c>
      <c r="S2232" s="14">
        <f t="shared" si="150"/>
        <v>41808.198518518519</v>
      </c>
      <c r="T2232" s="14">
        <f t="shared" si="151"/>
        <v>41838.198518518519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0" t="s">
        <v>8323</v>
      </c>
      <c r="R2233" t="s">
        <v>8326</v>
      </c>
      <c r="S2233" s="14">
        <f t="shared" si="150"/>
        <v>42032.716145833328</v>
      </c>
      <c r="T2233" s="14">
        <f t="shared" si="151"/>
        <v>42062.716145833328</v>
      </c>
    </row>
    <row r="2234" spans="1:20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48"/>
        <v>30</v>
      </c>
      <c r="P2234">
        <f t="shared" si="149"/>
        <v>237</v>
      </c>
      <c r="Q2234" s="10" t="s">
        <v>8323</v>
      </c>
      <c r="R2234" t="s">
        <v>8324</v>
      </c>
      <c r="S2234" s="14">
        <f t="shared" si="150"/>
        <v>42006.908692129626</v>
      </c>
      <c r="T2234" s="14">
        <f t="shared" si="151"/>
        <v>42038.083333333328</v>
      </c>
    </row>
    <row r="2235" spans="1:20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8"/>
        <v>108</v>
      </c>
      <c r="P2235">
        <f t="shared" si="149"/>
        <v>79</v>
      </c>
      <c r="Q2235" s="10" t="s">
        <v>8323</v>
      </c>
      <c r="R2235" t="s">
        <v>8326</v>
      </c>
      <c r="S2235" s="14">
        <f t="shared" si="150"/>
        <v>41856.715069444443</v>
      </c>
      <c r="T2235" s="14">
        <f t="shared" si="151"/>
        <v>41877.715069444443</v>
      </c>
    </row>
    <row r="2236" spans="1:20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48"/>
        <v>119</v>
      </c>
      <c r="P2236">
        <f t="shared" si="149"/>
        <v>27.56</v>
      </c>
      <c r="Q2236" s="10" t="s">
        <v>8327</v>
      </c>
      <c r="R2236" t="s">
        <v>8328</v>
      </c>
      <c r="S2236" s="14">
        <f t="shared" si="150"/>
        <v>41025.874201388891</v>
      </c>
      <c r="T2236" s="14">
        <f t="shared" si="151"/>
        <v>41039.708333333336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0" t="s">
        <v>8323</v>
      </c>
      <c r="R2237" t="s">
        <v>8324</v>
      </c>
      <c r="S2237" s="14">
        <f t="shared" si="150"/>
        <v>42255.619351851856</v>
      </c>
      <c r="T2237" s="14">
        <f t="shared" si="151"/>
        <v>42292.916666666672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0" t="s">
        <v>8327</v>
      </c>
      <c r="R2238" t="s">
        <v>8331</v>
      </c>
      <c r="S2238" s="14">
        <f t="shared" si="150"/>
        <v>41243.367303240739</v>
      </c>
      <c r="T2238" s="14">
        <f t="shared" si="151"/>
        <v>41283.367303240739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0" t="s">
        <v>8327</v>
      </c>
      <c r="R2239" t="s">
        <v>8338</v>
      </c>
      <c r="S2239" s="14">
        <f t="shared" si="150"/>
        <v>41802.757719907408</v>
      </c>
      <c r="T2239" s="14">
        <f t="shared" si="151"/>
        <v>41832.757719907408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0" t="s">
        <v>8323</v>
      </c>
      <c r="R2240" t="s">
        <v>8326</v>
      </c>
      <c r="S2240" s="14">
        <f t="shared" si="150"/>
        <v>41974.743148148147</v>
      </c>
      <c r="T2240" s="14">
        <f t="shared" si="151"/>
        <v>42004.743148148147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0" t="s">
        <v>8316</v>
      </c>
      <c r="R2241" t="s">
        <v>8334</v>
      </c>
      <c r="S2241" s="14">
        <f t="shared" si="150"/>
        <v>42151.189525462964</v>
      </c>
      <c r="T2241" s="14">
        <f t="shared" si="151"/>
        <v>42181.189525462964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0" t="s">
        <v>8319</v>
      </c>
      <c r="R2242" t="s">
        <v>8345</v>
      </c>
      <c r="S2242" s="14">
        <f t="shared" si="150"/>
        <v>42240.840289351851</v>
      </c>
      <c r="T2242" s="14">
        <f t="shared" si="151"/>
        <v>42270.840289351851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>
        <f t="shared" ref="P2243:P2306" si="153">IFERROR(ROUND(E2243/L2243,2),0)</f>
        <v>44.92</v>
      </c>
      <c r="Q2243" s="10" t="s">
        <v>8323</v>
      </c>
      <c r="R2243" t="s">
        <v>8326</v>
      </c>
      <c r="S2243" s="14">
        <f t="shared" ref="S2243:S2306" si="154">(((J2243/60)/60)/24)+DATE(1970,1,1)</f>
        <v>41837.323009259257</v>
      </c>
      <c r="T2243" s="14">
        <f t="shared" ref="T2243:T2306" si="155">(((I2243/60)/60)/24)+DATE(1970,1,1)</f>
        <v>41847.958333333336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0" t="s">
        <v>8316</v>
      </c>
      <c r="R2244" t="s">
        <v>8317</v>
      </c>
      <c r="S2244" s="14">
        <f t="shared" si="154"/>
        <v>42710.824618055558</v>
      </c>
      <c r="T2244" s="14">
        <f t="shared" si="155"/>
        <v>42740.824618055558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0" t="s">
        <v>8308</v>
      </c>
      <c r="R2245" t="s">
        <v>8310</v>
      </c>
      <c r="S2245" s="14">
        <f t="shared" si="154"/>
        <v>42746.096585648149</v>
      </c>
      <c r="T2245" s="14">
        <f t="shared" si="155"/>
        <v>42776.096585648149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0" t="s">
        <v>8323</v>
      </c>
      <c r="R2246" t="s">
        <v>8326</v>
      </c>
      <c r="S2246" s="14">
        <f t="shared" si="154"/>
        <v>41842.828680555554</v>
      </c>
      <c r="T2246" s="14">
        <f t="shared" si="155"/>
        <v>41882.827650462961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0" t="s">
        <v>8319</v>
      </c>
      <c r="R2247" t="s">
        <v>8345</v>
      </c>
      <c r="S2247" s="14">
        <f t="shared" si="154"/>
        <v>42061.154930555553</v>
      </c>
      <c r="T2247" s="14">
        <f t="shared" si="155"/>
        <v>42091.113263888896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0" t="s">
        <v>8323</v>
      </c>
      <c r="R2248" t="s">
        <v>8326</v>
      </c>
      <c r="S2248" s="14">
        <f t="shared" si="154"/>
        <v>41881.453587962962</v>
      </c>
      <c r="T2248" s="14">
        <f t="shared" si="155"/>
        <v>41911.453587962962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0" t="s">
        <v>8323</v>
      </c>
      <c r="R2249" t="s">
        <v>8335</v>
      </c>
      <c r="S2249" s="14">
        <f t="shared" si="154"/>
        <v>42531.980694444443</v>
      </c>
      <c r="T2249" s="14">
        <f t="shared" si="155"/>
        <v>42561.980694444443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0" t="s">
        <v>8313</v>
      </c>
      <c r="R2250" t="s">
        <v>8314</v>
      </c>
      <c r="S2250" s="14">
        <f t="shared" si="154"/>
        <v>41930.218657407408</v>
      </c>
      <c r="T2250" s="14">
        <f t="shared" si="155"/>
        <v>41972.624305555553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0" t="s">
        <v>8313</v>
      </c>
      <c r="R2251" t="s">
        <v>8314</v>
      </c>
      <c r="S2251" s="14">
        <f t="shared" si="154"/>
        <v>42505.955925925926</v>
      </c>
      <c r="T2251" s="14">
        <f t="shared" si="155"/>
        <v>42565.955925925926</v>
      </c>
    </row>
    <row r="2252" spans="1:20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52"/>
        <v>6</v>
      </c>
      <c r="P2252">
        <f t="shared" si="153"/>
        <v>163.57</v>
      </c>
      <c r="Q2252" s="10" t="s">
        <v>8323</v>
      </c>
      <c r="R2252" t="s">
        <v>8324</v>
      </c>
      <c r="S2252" s="14">
        <f t="shared" si="154"/>
        <v>42787.862430555557</v>
      </c>
      <c r="T2252" s="14">
        <f t="shared" si="155"/>
        <v>42830.820763888885</v>
      </c>
    </row>
    <row r="2253" spans="1:20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52"/>
        <v>11</v>
      </c>
      <c r="P2253">
        <f t="shared" si="153"/>
        <v>286.25</v>
      </c>
      <c r="Q2253" s="10" t="s">
        <v>8323</v>
      </c>
      <c r="R2253" t="s">
        <v>8335</v>
      </c>
      <c r="S2253" s="14">
        <f t="shared" si="154"/>
        <v>42009.493263888886</v>
      </c>
      <c r="T2253" s="14">
        <f t="shared" si="155"/>
        <v>42039.493263888886</v>
      </c>
    </row>
    <row r="2254" spans="1:20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52"/>
        <v>115</v>
      </c>
      <c r="P2254">
        <f t="shared" si="153"/>
        <v>57.25</v>
      </c>
      <c r="Q2254" s="10" t="s">
        <v>8327</v>
      </c>
      <c r="R2254" t="s">
        <v>8328</v>
      </c>
      <c r="S2254" s="14">
        <f t="shared" si="154"/>
        <v>40920.904895833337</v>
      </c>
      <c r="T2254" s="14">
        <f t="shared" si="155"/>
        <v>40951.904895833337</v>
      </c>
    </row>
    <row r="2255" spans="1:20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52"/>
        <v>115</v>
      </c>
      <c r="P2255">
        <f t="shared" si="153"/>
        <v>18.77</v>
      </c>
      <c r="Q2255" s="10" t="s">
        <v>8323</v>
      </c>
      <c r="R2255" t="s">
        <v>8326</v>
      </c>
      <c r="S2255" s="14">
        <f t="shared" si="154"/>
        <v>42103.535254629634</v>
      </c>
      <c r="T2255" s="14">
        <f t="shared" si="155"/>
        <v>42117.535254629634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0" t="s">
        <v>8323</v>
      </c>
      <c r="R2256" t="s">
        <v>8326</v>
      </c>
      <c r="S2256" s="14">
        <f t="shared" si="154"/>
        <v>41850.863252314812</v>
      </c>
      <c r="T2256" s="14">
        <f t="shared" si="155"/>
        <v>41880.863252314812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0" t="s">
        <v>8323</v>
      </c>
      <c r="R2257" t="s">
        <v>8326</v>
      </c>
      <c r="S2257" s="14">
        <f t="shared" si="154"/>
        <v>41884.599849537037</v>
      </c>
      <c r="T2257" s="14">
        <f t="shared" si="155"/>
        <v>41900.165972222225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0" t="s">
        <v>8327</v>
      </c>
      <c r="R2258" t="s">
        <v>8329</v>
      </c>
      <c r="S2258" s="14">
        <f t="shared" si="154"/>
        <v>41031.82163194444</v>
      </c>
      <c r="T2258" s="14">
        <f t="shared" si="155"/>
        <v>41061.82163194444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0" t="s">
        <v>8308</v>
      </c>
      <c r="R2259" t="s">
        <v>8310</v>
      </c>
      <c r="S2259" s="14">
        <f t="shared" si="154"/>
        <v>42611.613564814819</v>
      </c>
      <c r="T2259" s="14">
        <f t="shared" si="155"/>
        <v>42651.613564814819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0" t="s">
        <v>8308</v>
      </c>
      <c r="R2260" t="s">
        <v>8310</v>
      </c>
      <c r="S2260" s="14">
        <f t="shared" si="154"/>
        <v>41974.791990740734</v>
      </c>
      <c r="T2260" s="14">
        <f t="shared" si="155"/>
        <v>42019.791990740734</v>
      </c>
    </row>
    <row r="2261" spans="1:20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52"/>
        <v>103</v>
      </c>
      <c r="P2261">
        <f t="shared" si="153"/>
        <v>33.24</v>
      </c>
      <c r="Q2261" s="10" t="s">
        <v>8327</v>
      </c>
      <c r="R2261" t="s">
        <v>8329</v>
      </c>
      <c r="S2261" s="14">
        <f t="shared" si="154"/>
        <v>40997.257222222222</v>
      </c>
      <c r="T2261" s="14">
        <f t="shared" si="155"/>
        <v>41015.257222222222</v>
      </c>
    </row>
    <row r="2262" spans="1:20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52"/>
        <v>113</v>
      </c>
      <c r="P2262">
        <f t="shared" si="153"/>
        <v>66.47</v>
      </c>
      <c r="Q2262" s="10" t="s">
        <v>8327</v>
      </c>
      <c r="R2262" t="s">
        <v>8331</v>
      </c>
      <c r="S2262" s="14">
        <f t="shared" si="154"/>
        <v>41321.339583333334</v>
      </c>
      <c r="T2262" s="14">
        <f t="shared" si="155"/>
        <v>41328.339583333334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0" t="s">
        <v>8323</v>
      </c>
      <c r="R2263" t="s">
        <v>8326</v>
      </c>
      <c r="S2263" s="14">
        <f t="shared" si="154"/>
        <v>42661.132245370376</v>
      </c>
      <c r="T2263" s="14">
        <f t="shared" si="155"/>
        <v>42693.916666666672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0" t="s">
        <v>8319</v>
      </c>
      <c r="R2264" t="s">
        <v>8345</v>
      </c>
      <c r="S2264" s="14">
        <f t="shared" si="154"/>
        <v>42595.585358796292</v>
      </c>
      <c r="T2264" s="14">
        <f t="shared" si="155"/>
        <v>42616.585358796292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0" t="s">
        <v>8323</v>
      </c>
      <c r="R2265" t="s">
        <v>8326</v>
      </c>
      <c r="S2265" s="14">
        <f t="shared" si="154"/>
        <v>41865.878657407404</v>
      </c>
      <c r="T2265" s="14">
        <f t="shared" si="155"/>
        <v>41925.878657407404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0" t="s">
        <v>8323</v>
      </c>
      <c r="R2266" t="s">
        <v>8326</v>
      </c>
      <c r="S2266" s="14">
        <f t="shared" si="154"/>
        <v>42073.660694444443</v>
      </c>
      <c r="T2266" s="14">
        <f t="shared" si="155"/>
        <v>42095.165972222225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0" t="s">
        <v>8327</v>
      </c>
      <c r="R2267" t="s">
        <v>8328</v>
      </c>
      <c r="S2267" s="14">
        <f t="shared" si="154"/>
        <v>41059.118993055556</v>
      </c>
      <c r="T2267" s="14">
        <f t="shared" si="155"/>
        <v>41075.165972222225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0" t="s">
        <v>8323</v>
      </c>
      <c r="R2268" t="s">
        <v>8326</v>
      </c>
      <c r="S2268" s="14">
        <f t="shared" si="154"/>
        <v>42572.61681712963</v>
      </c>
      <c r="T2268" s="14">
        <f t="shared" si="155"/>
        <v>42589.125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0" t="s">
        <v>8323</v>
      </c>
      <c r="R2269" t="s">
        <v>8326</v>
      </c>
      <c r="S2269" s="14">
        <f t="shared" si="154"/>
        <v>42374.651504629626</v>
      </c>
      <c r="T2269" s="14">
        <f t="shared" si="155"/>
        <v>42384.651504629626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0" t="s">
        <v>8323</v>
      </c>
      <c r="R2270" t="s">
        <v>8326</v>
      </c>
      <c r="S2270" s="14">
        <f t="shared" si="154"/>
        <v>42499.039629629624</v>
      </c>
      <c r="T2270" s="14">
        <f t="shared" si="155"/>
        <v>42529.039629629624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0" t="s">
        <v>8323</v>
      </c>
      <c r="R2271" t="s">
        <v>8326</v>
      </c>
      <c r="S2271" s="14">
        <f t="shared" si="154"/>
        <v>41830.545694444445</v>
      </c>
      <c r="T2271" s="14">
        <f t="shared" si="155"/>
        <v>41859.936111111114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0" t="s">
        <v>8327</v>
      </c>
      <c r="R2272" t="s">
        <v>8328</v>
      </c>
      <c r="S2272" s="14">
        <f t="shared" si="154"/>
        <v>40670.507326388892</v>
      </c>
      <c r="T2272" s="14">
        <f t="shared" si="155"/>
        <v>40709.165972222225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0" t="s">
        <v>8323</v>
      </c>
      <c r="R2273" t="s">
        <v>8326</v>
      </c>
      <c r="S2273" s="14">
        <f t="shared" si="154"/>
        <v>41869.740671296298</v>
      </c>
      <c r="T2273" s="14">
        <f t="shared" si="155"/>
        <v>41899.740671296298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0" t="s">
        <v>8308</v>
      </c>
      <c r="R2274" t="s">
        <v>8310</v>
      </c>
      <c r="S2274" s="14">
        <f t="shared" si="154"/>
        <v>42481.376597222217</v>
      </c>
      <c r="T2274" s="14">
        <f t="shared" si="155"/>
        <v>42511.376597222217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0" t="s">
        <v>8321</v>
      </c>
      <c r="R2275" t="s">
        <v>8343</v>
      </c>
      <c r="S2275" s="14">
        <f t="shared" si="154"/>
        <v>41065.858067129629</v>
      </c>
      <c r="T2275" s="14">
        <f t="shared" si="155"/>
        <v>41093.875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0" t="s">
        <v>8323</v>
      </c>
      <c r="R2276" t="s">
        <v>8326</v>
      </c>
      <c r="S2276" s="14">
        <f t="shared" si="154"/>
        <v>42107.067557870367</v>
      </c>
      <c r="T2276" s="14">
        <f t="shared" si="155"/>
        <v>42137.067557870367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0" t="s">
        <v>8323</v>
      </c>
      <c r="R2277" t="s">
        <v>8326</v>
      </c>
      <c r="S2277" s="14">
        <f t="shared" si="154"/>
        <v>42538.968310185184</v>
      </c>
      <c r="T2277" s="14">
        <f t="shared" si="155"/>
        <v>42568.029861111107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0" t="s">
        <v>8308</v>
      </c>
      <c r="R2278" t="s">
        <v>8342</v>
      </c>
      <c r="S2278" s="14">
        <f t="shared" si="154"/>
        <v>42159.649583333332</v>
      </c>
      <c r="T2278" s="14">
        <f t="shared" si="155"/>
        <v>42219.649583333332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0" t="s">
        <v>8323</v>
      </c>
      <c r="R2279" t="s">
        <v>8326</v>
      </c>
      <c r="S2279" s="14">
        <f t="shared" si="154"/>
        <v>41866.79886574074</v>
      </c>
      <c r="T2279" s="14">
        <f t="shared" si="155"/>
        <v>41885.207638888889</v>
      </c>
    </row>
    <row r="2280" spans="1:20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52"/>
        <v>0</v>
      </c>
      <c r="P2280">
        <f t="shared" si="153"/>
        <v>550</v>
      </c>
      <c r="Q2280" s="10" t="s">
        <v>8308</v>
      </c>
      <c r="R2280" t="s">
        <v>8340</v>
      </c>
      <c r="S2280" s="14">
        <f t="shared" si="154"/>
        <v>42241.798206018517</v>
      </c>
      <c r="T2280" s="14">
        <f t="shared" si="155"/>
        <v>42271.798206018517</v>
      </c>
    </row>
    <row r="2281" spans="1:20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52"/>
        <v>100</v>
      </c>
      <c r="P2281">
        <f t="shared" si="153"/>
        <v>73.33</v>
      </c>
      <c r="Q2281" s="10" t="s">
        <v>8323</v>
      </c>
      <c r="R2281" t="s">
        <v>8335</v>
      </c>
      <c r="S2281" s="14">
        <f t="shared" si="154"/>
        <v>42445.598136574074</v>
      </c>
      <c r="T2281" s="14">
        <f t="shared" si="155"/>
        <v>42475.598136574074</v>
      </c>
    </row>
    <row r="2282" spans="1:20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52"/>
        <v>110</v>
      </c>
      <c r="P2282">
        <f t="shared" si="153"/>
        <v>100</v>
      </c>
      <c r="Q2282" s="10" t="s">
        <v>8327</v>
      </c>
      <c r="R2282" t="s">
        <v>8341</v>
      </c>
      <c r="S2282" s="14">
        <f t="shared" si="154"/>
        <v>40696.648784722223</v>
      </c>
      <c r="T2282" s="14">
        <f t="shared" si="155"/>
        <v>40756.648784722223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0" t="s">
        <v>8323</v>
      </c>
      <c r="R2283" t="s">
        <v>8326</v>
      </c>
      <c r="S2283" s="14">
        <f t="shared" si="154"/>
        <v>41740.493657407409</v>
      </c>
      <c r="T2283" s="14">
        <f t="shared" si="155"/>
        <v>41770.493657407409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0" t="s">
        <v>8323</v>
      </c>
      <c r="R2284" t="s">
        <v>8324</v>
      </c>
      <c r="S2284" s="14">
        <f t="shared" si="154"/>
        <v>41872.802928240737</v>
      </c>
      <c r="T2284" s="14">
        <f t="shared" si="155"/>
        <v>41917.802928240737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0" t="s">
        <v>8311</v>
      </c>
      <c r="R2285" t="s">
        <v>8333</v>
      </c>
      <c r="S2285" s="14">
        <f t="shared" si="154"/>
        <v>41464.934386574074</v>
      </c>
      <c r="T2285" s="14">
        <f t="shared" si="155"/>
        <v>41524.934386574074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0" t="s">
        <v>8323</v>
      </c>
      <c r="R2286" t="s">
        <v>8326</v>
      </c>
      <c r="S2286" s="14">
        <f t="shared" si="154"/>
        <v>42056.091631944444</v>
      </c>
      <c r="T2286" s="14">
        <f t="shared" si="155"/>
        <v>42070.204861111109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0" t="s">
        <v>8323</v>
      </c>
      <c r="R2287" t="s">
        <v>8326</v>
      </c>
      <c r="S2287" s="14">
        <f t="shared" si="154"/>
        <v>42135.810694444444</v>
      </c>
      <c r="T2287" s="14">
        <f t="shared" si="155"/>
        <v>42165.810694444444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0" t="s">
        <v>8323</v>
      </c>
      <c r="R2288" t="s">
        <v>8326</v>
      </c>
      <c r="S2288" s="14">
        <f t="shared" si="154"/>
        <v>41785.707708333335</v>
      </c>
      <c r="T2288" s="14">
        <f t="shared" si="155"/>
        <v>41815.707708333335</v>
      </c>
    </row>
    <row r="2289" spans="1:20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52"/>
        <v>108</v>
      </c>
      <c r="P2289">
        <f t="shared" si="153"/>
        <v>43.28</v>
      </c>
      <c r="Q2289" s="10" t="s">
        <v>8323</v>
      </c>
      <c r="R2289" t="s">
        <v>8326</v>
      </c>
      <c r="S2289" s="14">
        <f t="shared" si="154"/>
        <v>42016.832465277781</v>
      </c>
      <c r="T2289" s="14">
        <f t="shared" si="155"/>
        <v>42040.513888888891</v>
      </c>
    </row>
    <row r="2290" spans="1:20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52"/>
        <v>166</v>
      </c>
      <c r="P2290">
        <f t="shared" si="153"/>
        <v>31.82</v>
      </c>
      <c r="Q2290" s="10" t="s">
        <v>8327</v>
      </c>
      <c r="R2290" t="s">
        <v>8331</v>
      </c>
      <c r="S2290" s="14">
        <f t="shared" si="154"/>
        <v>41547.662997685184</v>
      </c>
      <c r="T2290" s="14">
        <f t="shared" si="155"/>
        <v>41576.662997685184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0" t="s">
        <v>8313</v>
      </c>
      <c r="R2291" t="s">
        <v>8314</v>
      </c>
      <c r="S2291" s="14">
        <f t="shared" si="154"/>
        <v>41987.818969907406</v>
      </c>
      <c r="T2291" s="14">
        <f t="shared" si="155"/>
        <v>42017.818969907406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0" t="s">
        <v>8327</v>
      </c>
      <c r="R2292" t="s">
        <v>8338</v>
      </c>
      <c r="S2292" s="14">
        <f t="shared" si="154"/>
        <v>42006.02207175926</v>
      </c>
      <c r="T2292" s="14">
        <f t="shared" si="155"/>
        <v>42036.02207175926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0" t="s">
        <v>8323</v>
      </c>
      <c r="R2293" t="s">
        <v>8324</v>
      </c>
      <c r="S2293" s="14">
        <f t="shared" si="154"/>
        <v>42098.216238425928</v>
      </c>
      <c r="T2293" s="14">
        <f t="shared" si="155"/>
        <v>42119.216238425928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0" t="s">
        <v>8323</v>
      </c>
      <c r="R2294" t="s">
        <v>8326</v>
      </c>
      <c r="S2294" s="14">
        <f t="shared" si="154"/>
        <v>42402.889027777783</v>
      </c>
      <c r="T2294" s="14">
        <f t="shared" si="155"/>
        <v>42447.847361111111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0" t="s">
        <v>8323</v>
      </c>
      <c r="R2295" t="s">
        <v>8326</v>
      </c>
      <c r="S2295" s="14">
        <f t="shared" si="154"/>
        <v>41841.820486111108</v>
      </c>
      <c r="T2295" s="14">
        <f t="shared" si="155"/>
        <v>41882.833333333336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0" t="s">
        <v>8323</v>
      </c>
      <c r="R2296" t="s">
        <v>8324</v>
      </c>
      <c r="S2296" s="14">
        <f t="shared" si="154"/>
        <v>42649.562118055561</v>
      </c>
      <c r="T2296" s="14">
        <f t="shared" si="155"/>
        <v>42698.715972222228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0" t="s">
        <v>8316</v>
      </c>
      <c r="R2297" t="s">
        <v>8317</v>
      </c>
      <c r="S2297" s="14">
        <f t="shared" si="154"/>
        <v>42682.451921296291</v>
      </c>
      <c r="T2297" s="14">
        <f t="shared" si="155"/>
        <v>42696.451921296291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0" t="s">
        <v>8323</v>
      </c>
      <c r="R2298" t="s">
        <v>8326</v>
      </c>
      <c r="S2298" s="14">
        <f t="shared" si="154"/>
        <v>42475.057164351849</v>
      </c>
      <c r="T2298" s="14">
        <f t="shared" si="155"/>
        <v>42505.057164351849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0" t="s">
        <v>8327</v>
      </c>
      <c r="R2299" t="s">
        <v>8341</v>
      </c>
      <c r="S2299" s="14">
        <f t="shared" si="154"/>
        <v>41744.745208333334</v>
      </c>
      <c r="T2299" s="14">
        <f t="shared" si="155"/>
        <v>41774.745208333334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0" t="s">
        <v>8323</v>
      </c>
      <c r="R2300" t="s">
        <v>8324</v>
      </c>
      <c r="S2300" s="14">
        <f t="shared" si="154"/>
        <v>40378.893206018518</v>
      </c>
      <c r="T2300" s="14">
        <f t="shared" si="155"/>
        <v>40453.207638888889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0" t="s">
        <v>8327</v>
      </c>
      <c r="R2301" t="s">
        <v>8331</v>
      </c>
      <c r="S2301" s="14">
        <f t="shared" si="154"/>
        <v>41403.000856481485</v>
      </c>
      <c r="T2301" s="14">
        <f t="shared" si="155"/>
        <v>41433.000856481485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0" t="s">
        <v>8323</v>
      </c>
      <c r="R2302" t="s">
        <v>8326</v>
      </c>
      <c r="S2302" s="14">
        <f t="shared" si="154"/>
        <v>41766.072500000002</v>
      </c>
      <c r="T2302" s="14">
        <f t="shared" si="155"/>
        <v>41791.072500000002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0" t="s">
        <v>8323</v>
      </c>
      <c r="R2303" t="s">
        <v>8326</v>
      </c>
      <c r="S2303" s="14">
        <f t="shared" si="154"/>
        <v>42184.209537037037</v>
      </c>
      <c r="T2303" s="14">
        <f t="shared" si="155"/>
        <v>42202.876388888893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0" t="s">
        <v>8323</v>
      </c>
      <c r="R2304" t="s">
        <v>8326</v>
      </c>
      <c r="S2304" s="14">
        <f t="shared" si="154"/>
        <v>42419.91942129629</v>
      </c>
      <c r="T2304" s="14">
        <f t="shared" si="155"/>
        <v>42436.207638888889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0" t="s">
        <v>8327</v>
      </c>
      <c r="R2305" t="s">
        <v>8354</v>
      </c>
      <c r="S2305" s="14">
        <f t="shared" si="154"/>
        <v>41736.549791666665</v>
      </c>
      <c r="T2305" s="14">
        <f t="shared" si="155"/>
        <v>41796.549791666665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2"/>
        <v>18</v>
      </c>
      <c r="P2306">
        <f t="shared" si="153"/>
        <v>81.540000000000006</v>
      </c>
      <c r="Q2306" s="10" t="s">
        <v>8323</v>
      </c>
      <c r="R2306" t="s">
        <v>8326</v>
      </c>
      <c r="S2306" s="14">
        <f t="shared" si="154"/>
        <v>41833.660995370366</v>
      </c>
      <c r="T2306" s="14">
        <f t="shared" si="155"/>
        <v>41863.660995370366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 s="14">
        <f t="shared" ref="T2307:T2370" si="159">(((I2307/60)/60)/24)+DATE(1970,1,1)</f>
        <v>42512.624699074076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 s="14">
        <f t="shared" si="159"/>
        <v>42031.967442129629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 s="14">
        <f t="shared" si="159"/>
        <v>41862.852627314816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 s="14">
        <f t="shared" si="159"/>
        <v>41838.991944444446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 s="14">
        <f t="shared" si="159"/>
        <v>40580.032511574071</v>
      </c>
    </row>
    <row r="2312" spans="1:20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56"/>
        <v>11</v>
      </c>
      <c r="P2312">
        <f t="shared" si="157"/>
        <v>525</v>
      </c>
      <c r="Q2312" s="10" t="s">
        <v>8327</v>
      </c>
      <c r="R2312" t="s">
        <v>8330</v>
      </c>
      <c r="S2312" s="14">
        <f t="shared" si="158"/>
        <v>41852.646226851852</v>
      </c>
      <c r="T2312" s="14">
        <f t="shared" si="159"/>
        <v>41883.646226851852</v>
      </c>
    </row>
    <row r="2313" spans="1:20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56"/>
        <v>105</v>
      </c>
      <c r="P2313">
        <f t="shared" si="157"/>
        <v>38.89</v>
      </c>
      <c r="Q2313" s="10" t="s">
        <v>8327</v>
      </c>
      <c r="R2313" t="s">
        <v>8331</v>
      </c>
      <c r="S2313" s="14">
        <f t="shared" si="158"/>
        <v>41288.68712962963</v>
      </c>
      <c r="T2313" s="14">
        <f t="shared" si="159"/>
        <v>41333.892361111109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 s="14">
        <f t="shared" si="159"/>
        <v>41335.332638888889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 s="14">
        <f t="shared" si="159"/>
        <v>41650.90047453704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 s="14">
        <f t="shared" si="159"/>
        <v>41007.906342592592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 s="14">
        <f t="shared" si="159"/>
        <v>42005.208333333328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 s="14">
        <f t="shared" si="159"/>
        <v>42249.180393518516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 s="14">
        <f t="shared" si="159"/>
        <v>40836.083333333336</v>
      </c>
    </row>
    <row r="2320" spans="1:20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56"/>
        <v>4</v>
      </c>
      <c r="P2320">
        <f t="shared" si="157"/>
        <v>61.18</v>
      </c>
      <c r="Q2320" s="10" t="s">
        <v>8323</v>
      </c>
      <c r="R2320" t="s">
        <v>8324</v>
      </c>
      <c r="S2320" s="14">
        <f t="shared" si="158"/>
        <v>42427.01807870371</v>
      </c>
      <c r="T2320" s="14">
        <f t="shared" si="159"/>
        <v>42456.976412037038</v>
      </c>
    </row>
    <row r="2321" spans="1:20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56"/>
        <v>12</v>
      </c>
      <c r="P2321">
        <f t="shared" si="157"/>
        <v>346.67</v>
      </c>
      <c r="Q2321" s="10" t="s">
        <v>8327</v>
      </c>
      <c r="R2321" t="s">
        <v>8350</v>
      </c>
      <c r="S2321" s="14">
        <f t="shared" si="158"/>
        <v>41342.845567129632</v>
      </c>
      <c r="T2321" s="14">
        <f t="shared" si="159"/>
        <v>41372.803900462961</v>
      </c>
    </row>
    <row r="2322" spans="1:20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56"/>
        <v>104</v>
      </c>
      <c r="P2322">
        <f t="shared" si="157"/>
        <v>38.520000000000003</v>
      </c>
      <c r="Q2322" s="10" t="s">
        <v>8327</v>
      </c>
      <c r="R2322" t="s">
        <v>8331</v>
      </c>
      <c r="S2322" s="14">
        <f t="shared" si="158"/>
        <v>40636.673900462964</v>
      </c>
      <c r="T2322" s="14">
        <f t="shared" si="159"/>
        <v>40666.673900462964</v>
      </c>
    </row>
    <row r="2323" spans="1:20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56"/>
        <v>104</v>
      </c>
      <c r="P2323">
        <f t="shared" si="157"/>
        <v>86.67</v>
      </c>
      <c r="Q2323" s="10" t="s">
        <v>8327</v>
      </c>
      <c r="R2323" t="s">
        <v>8331</v>
      </c>
      <c r="S2323" s="14">
        <f t="shared" si="158"/>
        <v>41443.643541666665</v>
      </c>
      <c r="T2323" s="14">
        <f t="shared" si="159"/>
        <v>41465.702777777777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 s="14">
        <f t="shared" si="159"/>
        <v>41425</v>
      </c>
    </row>
    <row r="2325" spans="1:20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56"/>
        <v>104</v>
      </c>
      <c r="P2325">
        <f t="shared" si="157"/>
        <v>38.33</v>
      </c>
      <c r="Q2325" s="10" t="s">
        <v>8323</v>
      </c>
      <c r="R2325" t="s">
        <v>8326</v>
      </c>
      <c r="S2325" s="14">
        <f t="shared" si="158"/>
        <v>41855.548101851848</v>
      </c>
      <c r="T2325" s="14">
        <f t="shared" si="159"/>
        <v>41876.207638888889</v>
      </c>
    </row>
    <row r="2326" spans="1:20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56"/>
        <v>104</v>
      </c>
      <c r="P2326">
        <f t="shared" si="157"/>
        <v>43.13</v>
      </c>
      <c r="Q2326" s="10" t="s">
        <v>8323</v>
      </c>
      <c r="R2326" t="s">
        <v>8326</v>
      </c>
      <c r="S2326" s="14">
        <f t="shared" si="158"/>
        <v>42194.096157407403</v>
      </c>
      <c r="T2326" s="14">
        <f t="shared" si="159"/>
        <v>42216.373611111107</v>
      </c>
    </row>
    <row r="2327" spans="1:20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56"/>
        <v>104</v>
      </c>
      <c r="P2327">
        <f t="shared" si="157"/>
        <v>36.96</v>
      </c>
      <c r="Q2327" s="10" t="s">
        <v>8323</v>
      </c>
      <c r="R2327" t="s">
        <v>8326</v>
      </c>
      <c r="S2327" s="14">
        <f t="shared" si="158"/>
        <v>42185.556157407409</v>
      </c>
      <c r="T2327" s="14">
        <f t="shared" si="159"/>
        <v>42208.772916666669</v>
      </c>
    </row>
    <row r="2328" spans="1:20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56"/>
        <v>115</v>
      </c>
      <c r="P2328">
        <f t="shared" si="157"/>
        <v>32.340000000000003</v>
      </c>
      <c r="Q2328" s="10" t="s">
        <v>8313</v>
      </c>
      <c r="R2328" t="s">
        <v>8314</v>
      </c>
      <c r="S2328" s="14">
        <f t="shared" si="158"/>
        <v>42772.776076388895</v>
      </c>
      <c r="T2328" s="14">
        <f t="shared" si="159"/>
        <v>42805.561805555553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 s="14">
        <f t="shared" si="159"/>
        <v>41053.07471064815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 s="14">
        <f t="shared" si="159"/>
        <v>41041.996099537035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 s="14">
        <f t="shared" si="159"/>
        <v>41894.815787037034</v>
      </c>
    </row>
    <row r="2332" spans="1:20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56"/>
        <v>1</v>
      </c>
      <c r="P2332">
        <f t="shared" si="157"/>
        <v>342</v>
      </c>
      <c r="Q2332" s="10" t="s">
        <v>8308</v>
      </c>
      <c r="R2332" t="s">
        <v>8342</v>
      </c>
      <c r="S2332" s="14">
        <f t="shared" si="158"/>
        <v>42528.626620370371</v>
      </c>
      <c r="T2332" s="14">
        <f t="shared" si="159"/>
        <v>42573.626620370371</v>
      </c>
    </row>
    <row r="2333" spans="1:20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56"/>
        <v>3</v>
      </c>
      <c r="P2333">
        <f t="shared" si="157"/>
        <v>114</v>
      </c>
      <c r="Q2333" s="10" t="s">
        <v>8316</v>
      </c>
      <c r="R2333" t="s">
        <v>8334</v>
      </c>
      <c r="S2333" s="14">
        <f t="shared" si="158"/>
        <v>42413.671006944445</v>
      </c>
      <c r="T2333" s="14">
        <f t="shared" si="159"/>
        <v>42443.629340277781</v>
      </c>
    </row>
    <row r="2334" spans="1:20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56"/>
        <v>103</v>
      </c>
      <c r="P2334">
        <f t="shared" si="157"/>
        <v>44.61</v>
      </c>
      <c r="Q2334" s="10" t="s">
        <v>8327</v>
      </c>
      <c r="R2334" t="s">
        <v>8338</v>
      </c>
      <c r="S2334" s="14">
        <f t="shared" si="158"/>
        <v>40313.930543981485</v>
      </c>
      <c r="T2334" s="14">
        <f t="shared" si="159"/>
        <v>40364.166666666664</v>
      </c>
    </row>
    <row r="2335" spans="1:20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56"/>
        <v>1</v>
      </c>
      <c r="P2335">
        <f t="shared" si="157"/>
        <v>205</v>
      </c>
      <c r="Q2335" s="10" t="s">
        <v>8323</v>
      </c>
      <c r="R2335" t="s">
        <v>8335</v>
      </c>
      <c r="S2335" s="14">
        <f t="shared" si="158"/>
        <v>41831.722777777781</v>
      </c>
      <c r="T2335" s="14">
        <f t="shared" si="159"/>
        <v>41861.722777777781</v>
      </c>
    </row>
    <row r="2336" spans="1:20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56"/>
        <v>103</v>
      </c>
      <c r="P2336">
        <f t="shared" si="157"/>
        <v>102.5</v>
      </c>
      <c r="Q2336" s="10" t="s">
        <v>8327</v>
      </c>
      <c r="R2336" t="s">
        <v>8331</v>
      </c>
      <c r="S2336" s="14">
        <f t="shared" si="158"/>
        <v>41675.149525462963</v>
      </c>
      <c r="T2336" s="14">
        <f t="shared" si="159"/>
        <v>41715.107858796298</v>
      </c>
    </row>
    <row r="2337" spans="1:20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56"/>
        <v>114</v>
      </c>
      <c r="P2337">
        <f t="shared" si="157"/>
        <v>37.96</v>
      </c>
      <c r="Q2337" s="10" t="s">
        <v>8323</v>
      </c>
      <c r="R2337" t="s">
        <v>8326</v>
      </c>
      <c r="S2337" s="14">
        <f t="shared" si="158"/>
        <v>42026.176180555558</v>
      </c>
      <c r="T2337" s="14">
        <f t="shared" si="159"/>
        <v>42064.207638888889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 s="14">
        <f t="shared" si="159"/>
        <v>42142.208333333328</v>
      </c>
    </row>
    <row r="2339" spans="1:20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56"/>
        <v>2</v>
      </c>
      <c r="P2339">
        <f t="shared" si="157"/>
        <v>510</v>
      </c>
      <c r="Q2339" s="10" t="s">
        <v>8313</v>
      </c>
      <c r="R2339" t="s">
        <v>8351</v>
      </c>
      <c r="S2339" s="14">
        <f t="shared" si="158"/>
        <v>42240.857222222221</v>
      </c>
      <c r="T2339" s="14">
        <f t="shared" si="159"/>
        <v>42270.857222222221</v>
      </c>
    </row>
    <row r="2340" spans="1:20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56"/>
        <v>6</v>
      </c>
      <c r="P2340">
        <f t="shared" si="157"/>
        <v>340</v>
      </c>
      <c r="Q2340" s="10" t="s">
        <v>8319</v>
      </c>
      <c r="R2340" t="s">
        <v>8345</v>
      </c>
      <c r="S2340" s="14">
        <f t="shared" si="158"/>
        <v>42605.053993055553</v>
      </c>
      <c r="T2340" s="14">
        <f t="shared" si="159"/>
        <v>42635.053993055553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 s="14">
        <f t="shared" si="159"/>
        <v>42251.394363425927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 s="14">
        <f t="shared" si="159"/>
        <v>41006.166666666664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 s="14">
        <f t="shared" si="159"/>
        <v>41112.069467592592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 s="14">
        <f t="shared" si="159"/>
        <v>42235.718888888892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 s="14">
        <f t="shared" si="159"/>
        <v>42530.866446759261</v>
      </c>
    </row>
    <row r="2346" spans="1:20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56"/>
        <v>67</v>
      </c>
      <c r="P2346">
        <f t="shared" si="157"/>
        <v>63.13</v>
      </c>
      <c r="Q2346" s="10" t="s">
        <v>8323</v>
      </c>
      <c r="R2346" t="s">
        <v>8326</v>
      </c>
      <c r="S2346" s="14">
        <f t="shared" si="158"/>
        <v>42143.917743055557</v>
      </c>
      <c r="T2346" s="14">
        <f t="shared" si="159"/>
        <v>42181.559027777781</v>
      </c>
    </row>
    <row r="2347" spans="1:20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56"/>
        <v>202</v>
      </c>
      <c r="P2347">
        <f t="shared" si="157"/>
        <v>59.41</v>
      </c>
      <c r="Q2347" s="10" t="s">
        <v>8323</v>
      </c>
      <c r="R2347" t="s">
        <v>8326</v>
      </c>
      <c r="S2347" s="14">
        <f t="shared" si="158"/>
        <v>42220.79487268519</v>
      </c>
      <c r="T2347" s="14">
        <f t="shared" si="159"/>
        <v>42246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 s="14">
        <f t="shared" si="159"/>
        <v>40982.165972222225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 s="14">
        <f t="shared" si="159"/>
        <v>42433.252280092594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 s="14">
        <f t="shared" si="159"/>
        <v>42282.666666666672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 s="14">
        <f t="shared" si="159"/>
        <v>42459.525231481486</v>
      </c>
    </row>
    <row r="2352" spans="1:20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56"/>
        <v>100</v>
      </c>
      <c r="P2352">
        <f t="shared" si="157"/>
        <v>45.59</v>
      </c>
      <c r="Q2352" s="10" t="s">
        <v>8323</v>
      </c>
      <c r="R2352" t="s">
        <v>8324</v>
      </c>
      <c r="S2352" s="14">
        <f t="shared" si="158"/>
        <v>42390.838738425926</v>
      </c>
      <c r="T2352" s="14">
        <f t="shared" si="159"/>
        <v>42420.838738425926</v>
      </c>
    </row>
    <row r="2353" spans="1:20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56"/>
        <v>1254</v>
      </c>
      <c r="P2353">
        <f t="shared" si="157"/>
        <v>27.86</v>
      </c>
      <c r="Q2353" s="10" t="s">
        <v>8327</v>
      </c>
      <c r="R2353" t="s">
        <v>8338</v>
      </c>
      <c r="S2353" s="14">
        <f t="shared" si="158"/>
        <v>42459.693865740745</v>
      </c>
      <c r="T2353" s="14">
        <f t="shared" si="159"/>
        <v>42490.915972222225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 s="14">
        <f t="shared" si="159"/>
        <v>40997.573182870372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 s="14">
        <f t="shared" si="159"/>
        <v>40817.125</v>
      </c>
    </row>
    <row r="2356" spans="1:20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56"/>
        <v>100</v>
      </c>
      <c r="P2356">
        <f t="shared" si="157"/>
        <v>40.04</v>
      </c>
      <c r="Q2356" s="10" t="s">
        <v>8327</v>
      </c>
      <c r="R2356" t="s">
        <v>8331</v>
      </c>
      <c r="S2356" s="14">
        <f t="shared" si="158"/>
        <v>41067.827418981484</v>
      </c>
      <c r="T2356" s="14">
        <f t="shared" si="159"/>
        <v>41086.75</v>
      </c>
    </row>
    <row r="2357" spans="1:20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56"/>
        <v>100</v>
      </c>
      <c r="P2357">
        <f t="shared" si="157"/>
        <v>40.04</v>
      </c>
      <c r="Q2357" s="10" t="s">
        <v>8327</v>
      </c>
      <c r="R2357" t="s">
        <v>8328</v>
      </c>
      <c r="S2357" s="14">
        <f t="shared" si="158"/>
        <v>40711.782210648147</v>
      </c>
      <c r="T2357" s="14">
        <f t="shared" si="159"/>
        <v>40756.782210648147</v>
      </c>
    </row>
    <row r="2358" spans="1:20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56"/>
        <v>125</v>
      </c>
      <c r="P2358">
        <f t="shared" si="157"/>
        <v>37.07</v>
      </c>
      <c r="Q2358" s="10" t="s">
        <v>8327</v>
      </c>
      <c r="R2358" t="s">
        <v>8331</v>
      </c>
      <c r="S2358" s="14">
        <f t="shared" si="158"/>
        <v>41409.00037037037</v>
      </c>
      <c r="T2358" s="14">
        <f t="shared" si="159"/>
        <v>41430.00037037037</v>
      </c>
    </row>
    <row r="2359" spans="1:20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56"/>
        <v>125</v>
      </c>
      <c r="P2359">
        <f t="shared" si="157"/>
        <v>91</v>
      </c>
      <c r="Q2359" s="10" t="s">
        <v>8308</v>
      </c>
      <c r="R2359" t="s">
        <v>8340</v>
      </c>
      <c r="S2359" s="14">
        <f t="shared" si="158"/>
        <v>42319.035833333335</v>
      </c>
      <c r="T2359" s="14">
        <f t="shared" si="159"/>
        <v>42379.035833333335</v>
      </c>
    </row>
    <row r="2360" spans="1:20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56"/>
        <v>133</v>
      </c>
      <c r="P2360">
        <f t="shared" si="157"/>
        <v>52.68</v>
      </c>
      <c r="Q2360" s="10" t="s">
        <v>8327</v>
      </c>
      <c r="R2360" t="s">
        <v>8331</v>
      </c>
      <c r="S2360" s="14">
        <f t="shared" si="158"/>
        <v>41655.709305555552</v>
      </c>
      <c r="T2360" s="14">
        <f t="shared" si="159"/>
        <v>41676.709305555552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 s="14">
        <f t="shared" si="159"/>
        <v>41910.140972222223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 s="14">
        <f t="shared" si="159"/>
        <v>42236.958333333328</v>
      </c>
    </row>
    <row r="2363" spans="1:20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56"/>
        <v>1</v>
      </c>
      <c r="P2363">
        <f t="shared" si="157"/>
        <v>35.71</v>
      </c>
      <c r="Q2363" s="10" t="s">
        <v>8319</v>
      </c>
      <c r="R2363" t="s">
        <v>8357</v>
      </c>
      <c r="S2363" s="14">
        <f t="shared" si="158"/>
        <v>42058.809594907405</v>
      </c>
      <c r="T2363" s="14">
        <f t="shared" si="159"/>
        <v>42114.767928240741</v>
      </c>
    </row>
    <row r="2364" spans="1:20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56"/>
        <v>10</v>
      </c>
      <c r="P2364">
        <f t="shared" si="157"/>
        <v>142.86000000000001</v>
      </c>
      <c r="Q2364" s="10" t="s">
        <v>8323</v>
      </c>
      <c r="R2364" t="s">
        <v>8326</v>
      </c>
      <c r="S2364" s="14">
        <f t="shared" si="158"/>
        <v>42308.211215277777</v>
      </c>
      <c r="T2364" s="14">
        <f t="shared" si="159"/>
        <v>42338.252881944441</v>
      </c>
    </row>
    <row r="2365" spans="1:20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56"/>
        <v>100</v>
      </c>
      <c r="P2365">
        <f t="shared" si="157"/>
        <v>71.430000000000007</v>
      </c>
      <c r="Q2365" s="10" t="s">
        <v>8321</v>
      </c>
      <c r="R2365" t="s">
        <v>8322</v>
      </c>
      <c r="S2365" s="14">
        <f t="shared" si="158"/>
        <v>42112.036712962959</v>
      </c>
      <c r="T2365" s="14">
        <f t="shared" si="159"/>
        <v>42132.036712962959</v>
      </c>
    </row>
    <row r="2366" spans="1:20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56"/>
        <v>100</v>
      </c>
      <c r="P2366">
        <f t="shared" si="157"/>
        <v>52.63</v>
      </c>
      <c r="Q2366" s="10" t="s">
        <v>8327</v>
      </c>
      <c r="R2366" t="s">
        <v>8331</v>
      </c>
      <c r="S2366" s="14">
        <f t="shared" si="158"/>
        <v>42523.333310185189</v>
      </c>
      <c r="T2366" s="14">
        <f t="shared" si="159"/>
        <v>42538.204861111109</v>
      </c>
    </row>
    <row r="2367" spans="1:20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56"/>
        <v>100</v>
      </c>
      <c r="P2367">
        <f t="shared" si="157"/>
        <v>76.92</v>
      </c>
      <c r="Q2367" s="10" t="s">
        <v>8327</v>
      </c>
      <c r="R2367" t="s">
        <v>8331</v>
      </c>
      <c r="S2367" s="14">
        <f t="shared" si="158"/>
        <v>42082.580092592587</v>
      </c>
      <c r="T2367" s="14">
        <f t="shared" si="159"/>
        <v>42112.580092592587</v>
      </c>
    </row>
    <row r="2368" spans="1:20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56"/>
        <v>100</v>
      </c>
      <c r="P2368">
        <f t="shared" si="157"/>
        <v>28.57</v>
      </c>
      <c r="Q2368" s="10" t="s">
        <v>8323</v>
      </c>
      <c r="R2368" t="s">
        <v>8326</v>
      </c>
      <c r="S2368" s="14">
        <f t="shared" si="158"/>
        <v>41875.922858796301</v>
      </c>
      <c r="T2368" s="14">
        <f t="shared" si="159"/>
        <v>41905.922858796301</v>
      </c>
    </row>
    <row r="2369" spans="1:20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56"/>
        <v>100</v>
      </c>
      <c r="P2369">
        <f t="shared" si="157"/>
        <v>41.67</v>
      </c>
      <c r="Q2369" s="10" t="s">
        <v>8323</v>
      </c>
      <c r="R2369" t="s">
        <v>8335</v>
      </c>
      <c r="S2369" s="14">
        <f t="shared" si="158"/>
        <v>42403.998217592598</v>
      </c>
      <c r="T2369" s="14">
        <f t="shared" si="159"/>
        <v>42433.998217592598</v>
      </c>
    </row>
    <row r="2370" spans="1:20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56"/>
        <v>100</v>
      </c>
      <c r="P2370">
        <f t="shared" si="157"/>
        <v>35.71</v>
      </c>
      <c r="Q2370" s="10" t="s">
        <v>8323</v>
      </c>
      <c r="R2370" t="s">
        <v>8324</v>
      </c>
      <c r="S2370" s="14">
        <f t="shared" si="158"/>
        <v>42511.362048611118</v>
      </c>
      <c r="T2370" s="14">
        <f t="shared" si="159"/>
        <v>42541.362048611118</v>
      </c>
    </row>
    <row r="2371" spans="1:20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60">ROUND(E2371/D2371*100,0)</f>
        <v>100</v>
      </c>
      <c r="P2371">
        <f t="shared" ref="P2371:P2434" si="161">IFERROR(ROUND(E2371/L2371,2),0)</f>
        <v>41.67</v>
      </c>
      <c r="Q2371" s="10" t="s">
        <v>8323</v>
      </c>
      <c r="R2371" t="s">
        <v>8326</v>
      </c>
      <c r="S2371" s="14">
        <f t="shared" ref="S2371:S2434" si="162">(((J2371/60)/60)/24)+DATE(1970,1,1)</f>
        <v>41829.977326388893</v>
      </c>
      <c r="T2371" s="14">
        <f t="shared" ref="T2371:T2434" si="163">(((I2371/60)/60)/24)+DATE(1970,1,1)</f>
        <v>41836.977326388893</v>
      </c>
    </row>
    <row r="2372" spans="1:20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60"/>
        <v>100</v>
      </c>
      <c r="P2372">
        <f t="shared" si="161"/>
        <v>125</v>
      </c>
      <c r="Q2372" s="10" t="s">
        <v>8323</v>
      </c>
      <c r="R2372" t="s">
        <v>8326</v>
      </c>
      <c r="S2372" s="14">
        <f t="shared" si="162"/>
        <v>42297.748738425929</v>
      </c>
      <c r="T2372" s="14">
        <f t="shared" si="163"/>
        <v>42327.790405092594</v>
      </c>
    </row>
    <row r="2373" spans="1:20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60"/>
        <v>100</v>
      </c>
      <c r="P2373">
        <f t="shared" si="161"/>
        <v>58.82</v>
      </c>
      <c r="Q2373" s="10" t="s">
        <v>8323</v>
      </c>
      <c r="R2373" t="s">
        <v>8326</v>
      </c>
      <c r="S2373" s="14">
        <f t="shared" si="162"/>
        <v>42057.536944444444</v>
      </c>
      <c r="T2373" s="14">
        <f t="shared" si="163"/>
        <v>42117.49527777778</v>
      </c>
    </row>
    <row r="2374" spans="1:20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60"/>
        <v>100</v>
      </c>
      <c r="P2374">
        <f t="shared" si="161"/>
        <v>41.67</v>
      </c>
      <c r="Q2374" s="10" t="s">
        <v>8323</v>
      </c>
      <c r="R2374" t="s">
        <v>8326</v>
      </c>
      <c r="S2374" s="14">
        <f t="shared" si="162"/>
        <v>42059.453923611116</v>
      </c>
      <c r="T2374" s="14">
        <f t="shared" si="163"/>
        <v>42119.412256944444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0" t="s">
        <v>8313</v>
      </c>
      <c r="R2375" t="s">
        <v>8314</v>
      </c>
      <c r="S2375" s="14">
        <f t="shared" si="162"/>
        <v>42011.551180555558</v>
      </c>
      <c r="T2375" s="14">
        <f t="shared" si="163"/>
        <v>42046.551180555558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0" t="s">
        <v>8313</v>
      </c>
      <c r="R2376" t="s">
        <v>8314</v>
      </c>
      <c r="S2376" s="14">
        <f t="shared" si="162"/>
        <v>42045.86336805555</v>
      </c>
      <c r="T2376" s="14">
        <f t="shared" si="163"/>
        <v>42090.821701388893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 s="14">
        <f t="shared" si="163"/>
        <v>42218.803622685184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 s="14">
        <f t="shared" si="163"/>
        <v>42642.656493055561</v>
      </c>
    </row>
    <row r="2379" spans="1:20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60"/>
        <v>13</v>
      </c>
      <c r="P2379">
        <f t="shared" si="161"/>
        <v>57.65</v>
      </c>
      <c r="Q2379" s="10" t="s">
        <v>8323</v>
      </c>
      <c r="R2379" t="s">
        <v>8335</v>
      </c>
      <c r="S2379" s="14">
        <f t="shared" si="162"/>
        <v>41815.815046296295</v>
      </c>
      <c r="T2379" s="14">
        <f t="shared" si="163"/>
        <v>41850.958333333336</v>
      </c>
    </row>
    <row r="2380" spans="1:20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60"/>
        <v>109</v>
      </c>
      <c r="P2380">
        <f t="shared" si="161"/>
        <v>75.38</v>
      </c>
      <c r="Q2380" s="10" t="s">
        <v>8327</v>
      </c>
      <c r="R2380" t="s">
        <v>8331</v>
      </c>
      <c r="S2380" s="14">
        <f t="shared" si="162"/>
        <v>41382.096180555556</v>
      </c>
      <c r="T2380" s="14">
        <f t="shared" si="163"/>
        <v>41401.207638888889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 s="14">
        <f t="shared" si="163"/>
        <v>41894.734895833331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 s="14">
        <f t="shared" si="163"/>
        <v>42756.491643518515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 s="14">
        <f t="shared" si="163"/>
        <v>41932.249305555553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 s="14">
        <f t="shared" si="163"/>
        <v>42334.871076388896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 s="14">
        <f t="shared" si="163"/>
        <v>42414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 s="14">
        <f t="shared" si="163"/>
        <v>42032.817488425921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0" t="s">
        <v>8323</v>
      </c>
      <c r="R2387" t="s">
        <v>8326</v>
      </c>
      <c r="S2387" s="14">
        <f t="shared" si="162"/>
        <v>41852.527222222219</v>
      </c>
      <c r="T2387" s="14">
        <f t="shared" si="163"/>
        <v>41866.527222222219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0" t="s">
        <v>8319</v>
      </c>
      <c r="R2388" t="s">
        <v>8357</v>
      </c>
      <c r="S2388" s="14">
        <f t="shared" si="162"/>
        <v>42027.839733796296</v>
      </c>
      <c r="T2388" s="14">
        <f t="shared" si="163"/>
        <v>42057.839733796296</v>
      </c>
    </row>
    <row r="2389" spans="1:20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60"/>
        <v>31</v>
      </c>
      <c r="P2389">
        <f t="shared" si="161"/>
        <v>66.14</v>
      </c>
      <c r="Q2389" s="10" t="s">
        <v>8323</v>
      </c>
      <c r="R2389" t="s">
        <v>8335</v>
      </c>
      <c r="S2389" s="14">
        <f t="shared" si="162"/>
        <v>41975.700636574074</v>
      </c>
      <c r="T2389" s="14">
        <f t="shared" si="163"/>
        <v>42005.700636574074</v>
      </c>
    </row>
    <row r="2390" spans="1:20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60"/>
        <v>110</v>
      </c>
      <c r="P2390">
        <f t="shared" si="161"/>
        <v>44.1</v>
      </c>
      <c r="Q2390" s="10" t="s">
        <v>8308</v>
      </c>
      <c r="R2390" t="s">
        <v>8315</v>
      </c>
      <c r="S2390" s="14">
        <f t="shared" si="162"/>
        <v>41953.966053240743</v>
      </c>
      <c r="T2390" s="14">
        <f t="shared" si="163"/>
        <v>41973.966053240743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0" t="s">
        <v>8323</v>
      </c>
      <c r="R2391" t="s">
        <v>8326</v>
      </c>
      <c r="S2391" s="14">
        <f t="shared" si="162"/>
        <v>41795.528101851851</v>
      </c>
      <c r="T2391" s="14">
        <f t="shared" si="163"/>
        <v>41825.528101851851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 s="14">
        <f t="shared" si="163"/>
        <v>41177.165972222225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 s="14">
        <f t="shared" si="163"/>
        <v>42154.756944444445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 s="14">
        <f t="shared" si="163"/>
        <v>42795.125</v>
      </c>
    </row>
    <row r="2395" spans="1:20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60"/>
        <v>6</v>
      </c>
      <c r="P2395">
        <f t="shared" si="161"/>
        <v>60.73</v>
      </c>
      <c r="Q2395" s="10" t="s">
        <v>8319</v>
      </c>
      <c r="R2395" t="s">
        <v>8345</v>
      </c>
      <c r="S2395" s="14">
        <f t="shared" si="162"/>
        <v>42109.709629629629</v>
      </c>
      <c r="T2395" s="14">
        <f t="shared" si="163"/>
        <v>42139.709629629629</v>
      </c>
    </row>
    <row r="2396" spans="1:20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60"/>
        <v>152</v>
      </c>
      <c r="P2396">
        <f t="shared" si="161"/>
        <v>27.61</v>
      </c>
      <c r="Q2396" s="10" t="s">
        <v>8327</v>
      </c>
      <c r="R2396" t="s">
        <v>8331</v>
      </c>
      <c r="S2396" s="14">
        <f t="shared" si="162"/>
        <v>41282.017962962964</v>
      </c>
      <c r="T2396" s="14">
        <f t="shared" si="163"/>
        <v>41334.581944444442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 s="14">
        <f t="shared" si="163"/>
        <v>41791.165972222225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 s="14">
        <f t="shared" si="163"/>
        <v>42421.942094907412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 s="14">
        <f t="shared" si="163"/>
        <v>42134.957638888889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 s="14">
        <f t="shared" si="163"/>
        <v>41988.550659722227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0" t="s">
        <v>8323</v>
      </c>
      <c r="R2401" t="s">
        <v>8326</v>
      </c>
      <c r="S2401" s="14">
        <f t="shared" si="162"/>
        <v>41802.62090277778</v>
      </c>
      <c r="T2401" s="14">
        <f t="shared" si="163"/>
        <v>41822.62090277778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 s="14">
        <f t="shared" si="163"/>
        <v>42107.666377314818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 s="14">
        <f t="shared" si="163"/>
        <v>41333.593923611108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0" t="s">
        <v>8321</v>
      </c>
      <c r="R2404" t="s">
        <v>8343</v>
      </c>
      <c r="S2404" s="14">
        <f t="shared" si="162"/>
        <v>40587.75675925926</v>
      </c>
      <c r="T2404" s="14">
        <f t="shared" si="163"/>
        <v>40666.165972222225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 s="14">
        <f t="shared" si="163"/>
        <v>42585.172916666663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 s="14">
        <f t="shared" si="163"/>
        <v>42780.833645833336</v>
      </c>
    </row>
    <row r="2407" spans="1:20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60"/>
        <v>21</v>
      </c>
      <c r="P2407">
        <f t="shared" si="161"/>
        <v>35.799999999999997</v>
      </c>
      <c r="Q2407" s="10" t="s">
        <v>8313</v>
      </c>
      <c r="R2407" t="s">
        <v>8314</v>
      </c>
      <c r="S2407" s="14">
        <f t="shared" si="162"/>
        <v>41905.979629629634</v>
      </c>
      <c r="T2407" s="14">
        <f t="shared" si="163"/>
        <v>41935.979629629634</v>
      </c>
    </row>
    <row r="2408" spans="1:20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60"/>
        <v>31</v>
      </c>
      <c r="P2408">
        <f t="shared" si="161"/>
        <v>47.11</v>
      </c>
      <c r="Q2408" s="10" t="s">
        <v>8311</v>
      </c>
      <c r="R2408" t="s">
        <v>8352</v>
      </c>
      <c r="S2408" s="14">
        <f t="shared" si="162"/>
        <v>41520.561041666668</v>
      </c>
      <c r="T2408" s="14">
        <f t="shared" si="163"/>
        <v>41549.561041666668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 s="14">
        <f t="shared" si="163"/>
        <v>42005.290972222225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0" t="s">
        <v>8327</v>
      </c>
      <c r="R2410" t="s">
        <v>8341</v>
      </c>
      <c r="S2410" s="14">
        <f t="shared" si="162"/>
        <v>40829.873657407406</v>
      </c>
      <c r="T2410" s="14">
        <f t="shared" si="163"/>
        <v>40862.817361111112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 s="14">
        <f t="shared" si="163"/>
        <v>42217.933958333335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0" t="s">
        <v>8319</v>
      </c>
      <c r="R2412" t="s">
        <v>8345</v>
      </c>
      <c r="S2412" s="14">
        <f t="shared" si="162"/>
        <v>42468.84174768519</v>
      </c>
      <c r="T2412" s="14">
        <f t="shared" si="163"/>
        <v>42498.84174768519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 s="14">
        <f t="shared" si="163"/>
        <v>41371.869652777779</v>
      </c>
    </row>
    <row r="2414" spans="1:20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60"/>
        <v>1</v>
      </c>
      <c r="P2414">
        <f t="shared" si="161"/>
        <v>80.45</v>
      </c>
      <c r="Q2414" s="10" t="s">
        <v>8308</v>
      </c>
      <c r="R2414" t="s">
        <v>8315</v>
      </c>
      <c r="S2414" s="14">
        <f t="shared" si="162"/>
        <v>41953.158854166672</v>
      </c>
      <c r="T2414" s="14">
        <f t="shared" si="163"/>
        <v>41983.158854166672</v>
      </c>
    </row>
    <row r="2415" spans="1:20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60"/>
        <v>885</v>
      </c>
      <c r="P2415">
        <f t="shared" si="161"/>
        <v>35.4</v>
      </c>
      <c r="Q2415" s="10" t="s">
        <v>8313</v>
      </c>
      <c r="R2415" t="s">
        <v>8314</v>
      </c>
      <c r="S2415" s="14">
        <f t="shared" si="162"/>
        <v>42410.982002314813</v>
      </c>
      <c r="T2415" s="14">
        <f t="shared" si="163"/>
        <v>42440.982002314813</v>
      </c>
    </row>
    <row r="2416" spans="1:20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60"/>
        <v>4</v>
      </c>
      <c r="P2416">
        <f t="shared" si="161"/>
        <v>55.06</v>
      </c>
      <c r="Q2416" s="10" t="s">
        <v>8323</v>
      </c>
      <c r="R2416" t="s">
        <v>8335</v>
      </c>
      <c r="S2416" s="14">
        <f t="shared" si="162"/>
        <v>41982.737071759257</v>
      </c>
      <c r="T2416" s="14">
        <f t="shared" si="163"/>
        <v>42015.207638888889</v>
      </c>
    </row>
    <row r="2417" spans="1:20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60"/>
        <v>11</v>
      </c>
      <c r="P2417">
        <f t="shared" si="161"/>
        <v>51.82</v>
      </c>
      <c r="Q2417" s="10" t="s">
        <v>8308</v>
      </c>
      <c r="R2417" t="s">
        <v>8310</v>
      </c>
      <c r="S2417" s="14">
        <f t="shared" si="162"/>
        <v>42082.802812499998</v>
      </c>
      <c r="T2417" s="14">
        <f t="shared" si="163"/>
        <v>42104.207638888889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 s="14">
        <f t="shared" si="163"/>
        <v>41809.648506944446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 s="14">
        <f t="shared" si="163"/>
        <v>42794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 s="14">
        <f t="shared" si="163"/>
        <v>42248.628692129627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 s="14">
        <f t="shared" si="163"/>
        <v>41831.666666666664</v>
      </c>
    </row>
    <row r="2422" spans="1:20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60"/>
        <v>109</v>
      </c>
      <c r="P2422">
        <f t="shared" si="161"/>
        <v>46.05</v>
      </c>
      <c r="Q2422" s="10" t="s">
        <v>8323</v>
      </c>
      <c r="R2422" t="s">
        <v>8326</v>
      </c>
      <c r="S2422" s="14">
        <f t="shared" si="162"/>
        <v>42523.248715277776</v>
      </c>
      <c r="T2422" s="14">
        <f t="shared" si="163"/>
        <v>42537.248715277776</v>
      </c>
    </row>
    <row r="2423" spans="1:20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60"/>
        <v>219</v>
      </c>
      <c r="P2423">
        <f t="shared" si="161"/>
        <v>62.5</v>
      </c>
      <c r="Q2423" s="10" t="s">
        <v>8327</v>
      </c>
      <c r="R2423" t="s">
        <v>8331</v>
      </c>
      <c r="S2423" s="14">
        <f t="shared" si="162"/>
        <v>42184.646863425922</v>
      </c>
      <c r="T2423" s="14">
        <f t="shared" si="163"/>
        <v>42214.646863425922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 s="14">
        <f t="shared" si="163"/>
        <v>41840.785729166666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 s="14">
        <f t="shared" si="163"/>
        <v>42529.582638888889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 s="14">
        <f t="shared" si="163"/>
        <v>42554.318703703699</v>
      </c>
    </row>
    <row r="2427" spans="1:20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60"/>
        <v>2</v>
      </c>
      <c r="P2427">
        <f t="shared" si="161"/>
        <v>50.65</v>
      </c>
      <c r="Q2427" s="10" t="s">
        <v>8308</v>
      </c>
      <c r="R2427" t="s">
        <v>8310</v>
      </c>
      <c r="S2427" s="14">
        <f t="shared" si="162"/>
        <v>42060.913877314815</v>
      </c>
      <c r="T2427" s="14">
        <f t="shared" si="163"/>
        <v>42120.872210648144</v>
      </c>
    </row>
    <row r="2428" spans="1:20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60"/>
        <v>3</v>
      </c>
      <c r="P2428">
        <f t="shared" si="161"/>
        <v>61.5</v>
      </c>
      <c r="Q2428" s="10" t="s">
        <v>8321</v>
      </c>
      <c r="R2428" t="s">
        <v>8339</v>
      </c>
      <c r="S2428" s="14">
        <f t="shared" si="162"/>
        <v>41869.698136574072</v>
      </c>
      <c r="T2428" s="14">
        <f t="shared" si="163"/>
        <v>41899.698136574072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 s="14">
        <f t="shared" si="163"/>
        <v>40981.290972222225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 s="14">
        <f t="shared" si="163"/>
        <v>41826.718009259261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 s="14">
        <f t="shared" si="163"/>
        <v>42298.625856481478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 s="14">
        <f t="shared" si="163"/>
        <v>42221.023530092592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0" t="s">
        <v>8323</v>
      </c>
      <c r="R2433" t="s">
        <v>8326</v>
      </c>
      <c r="S2433" s="14">
        <f t="shared" si="162"/>
        <v>42172.439571759256</v>
      </c>
      <c r="T2433" s="14">
        <f t="shared" si="163"/>
        <v>42202.439571759256</v>
      </c>
    </row>
    <row r="2434" spans="1:20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60"/>
        <v>21</v>
      </c>
      <c r="P2434">
        <f t="shared" si="161"/>
        <v>56.67</v>
      </c>
      <c r="Q2434" s="10" t="s">
        <v>8327</v>
      </c>
      <c r="R2434" t="s">
        <v>8330</v>
      </c>
      <c r="S2434" s="14">
        <f t="shared" si="162"/>
        <v>42175.948981481488</v>
      </c>
      <c r="T2434" s="14">
        <f t="shared" si="163"/>
        <v>42205.948981481488</v>
      </c>
    </row>
    <row r="2435" spans="1:20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64">ROUND(E2435/D2435*100,0)</f>
        <v>34</v>
      </c>
      <c r="P2435">
        <f t="shared" ref="P2435:P2498" si="165">IFERROR(ROUND(E2435/L2435,2),0)</f>
        <v>121.43</v>
      </c>
      <c r="Q2435" s="10" t="s">
        <v>8308</v>
      </c>
      <c r="R2435" t="s">
        <v>8342</v>
      </c>
      <c r="S2435" s="14">
        <f t="shared" ref="S2435:S2498" si="166">(((J2435/60)/60)/24)+DATE(1970,1,1)</f>
        <v>41948.00209490741</v>
      </c>
      <c r="T2435" s="14">
        <f t="shared" ref="T2435:T2498" si="167">(((I2435/60)/60)/24)+DATE(1970,1,1)</f>
        <v>41978.00209490741</v>
      </c>
    </row>
    <row r="2436" spans="1:20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64"/>
        <v>39</v>
      </c>
      <c r="P2436">
        <f t="shared" si="165"/>
        <v>40.479999999999997</v>
      </c>
      <c r="Q2436" s="10" t="s">
        <v>8316</v>
      </c>
      <c r="R2436" t="s">
        <v>8334</v>
      </c>
      <c r="S2436" s="14">
        <f t="shared" si="166"/>
        <v>41572.229849537034</v>
      </c>
      <c r="T2436" s="14">
        <f t="shared" si="167"/>
        <v>41604.271516203706</v>
      </c>
    </row>
    <row r="2437" spans="1:20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64"/>
        <v>100</v>
      </c>
      <c r="P2437">
        <f t="shared" si="165"/>
        <v>40.479999999999997</v>
      </c>
      <c r="Q2437" s="10" t="s">
        <v>8323</v>
      </c>
      <c r="R2437" t="s">
        <v>8326</v>
      </c>
      <c r="S2437" s="14">
        <f t="shared" si="166"/>
        <v>42307.908379629633</v>
      </c>
      <c r="T2437" s="14">
        <f t="shared" si="167"/>
        <v>42347.950046296297</v>
      </c>
    </row>
    <row r="2438" spans="1:20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64"/>
        <v>113</v>
      </c>
      <c r="P2438">
        <f t="shared" si="165"/>
        <v>34</v>
      </c>
      <c r="Q2438" s="10" t="s">
        <v>8327</v>
      </c>
      <c r="R2438" t="s">
        <v>8328</v>
      </c>
      <c r="S2438" s="14">
        <f t="shared" si="166"/>
        <v>41034.72216435185</v>
      </c>
      <c r="T2438" s="14">
        <f t="shared" si="167"/>
        <v>41064.72216435185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0" t="s">
        <v>8323</v>
      </c>
      <c r="R2439" t="s">
        <v>8326</v>
      </c>
      <c r="S2439" s="14">
        <f t="shared" si="166"/>
        <v>42248.627013888887</v>
      </c>
      <c r="T2439" s="14">
        <f t="shared" si="167"/>
        <v>42278.627013888887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0" t="s">
        <v>8323</v>
      </c>
      <c r="R2440" t="s">
        <v>8326</v>
      </c>
      <c r="S2440" s="14">
        <f t="shared" si="166"/>
        <v>42379.74418981481</v>
      </c>
      <c r="T2440" s="14">
        <f t="shared" si="167"/>
        <v>42410.875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0" t="s">
        <v>8308</v>
      </c>
      <c r="R2441" t="s">
        <v>8310</v>
      </c>
      <c r="S2441" s="14">
        <f t="shared" si="166"/>
        <v>42711.950798611113</v>
      </c>
      <c r="T2441" s="14">
        <f t="shared" si="167"/>
        <v>42766.98055555555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0" t="s">
        <v>8311</v>
      </c>
      <c r="R2442" t="s">
        <v>8356</v>
      </c>
      <c r="S2442" s="14">
        <f t="shared" si="166"/>
        <v>40938.062476851854</v>
      </c>
      <c r="T2442" s="14">
        <f t="shared" si="167"/>
        <v>40968.062476851854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0" t="s">
        <v>8308</v>
      </c>
      <c r="R2443" t="s">
        <v>8315</v>
      </c>
      <c r="S2443" s="14">
        <f t="shared" si="166"/>
        <v>42639.549479166672</v>
      </c>
      <c r="T2443" s="14">
        <f t="shared" si="167"/>
        <v>42655.549479166672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0" t="s">
        <v>8323</v>
      </c>
      <c r="R2444" t="s">
        <v>8324</v>
      </c>
      <c r="S2444" s="14">
        <f t="shared" si="166"/>
        <v>42744.416030092587</v>
      </c>
      <c r="T2444" s="14">
        <f t="shared" si="167"/>
        <v>42774.416030092587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0" t="s">
        <v>8323</v>
      </c>
      <c r="R2445" t="s">
        <v>8326</v>
      </c>
      <c r="S2445" s="14">
        <f t="shared" si="166"/>
        <v>42487.62700231481</v>
      </c>
      <c r="T2445" s="14">
        <f t="shared" si="167"/>
        <v>42521.458333333328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0" t="s">
        <v>8311</v>
      </c>
      <c r="R2446" t="s">
        <v>8333</v>
      </c>
      <c r="S2446" s="14">
        <f t="shared" si="166"/>
        <v>40590.766886574071</v>
      </c>
      <c r="T2446" s="14">
        <f t="shared" si="167"/>
        <v>40651.725219907406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0" t="s">
        <v>8321</v>
      </c>
      <c r="R2447" t="s">
        <v>8339</v>
      </c>
      <c r="S2447" s="14">
        <f t="shared" si="166"/>
        <v>41378.69976851852</v>
      </c>
      <c r="T2447" s="14">
        <f t="shared" si="167"/>
        <v>41408.69976851852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0" t="s">
        <v>8323</v>
      </c>
      <c r="R2448" t="s">
        <v>8335</v>
      </c>
      <c r="S2448" s="14">
        <f t="shared" si="166"/>
        <v>42409.241747685184</v>
      </c>
      <c r="T2448" s="14">
        <f t="shared" si="167"/>
        <v>42437.207638888889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0" t="s">
        <v>8327</v>
      </c>
      <c r="R2449" t="s">
        <v>8328</v>
      </c>
      <c r="S2449" s="14">
        <f t="shared" si="166"/>
        <v>41074.834965277776</v>
      </c>
      <c r="T2449" s="14">
        <f t="shared" si="167"/>
        <v>41090.165972222225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0" t="s">
        <v>8327</v>
      </c>
      <c r="R2450" t="s">
        <v>8331</v>
      </c>
      <c r="S2450" s="14">
        <f t="shared" si="166"/>
        <v>41177.060381944444</v>
      </c>
      <c r="T2450" s="14">
        <f t="shared" si="167"/>
        <v>41227.102048611108</v>
      </c>
    </row>
    <row r="2451" spans="1:20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64"/>
        <v>33</v>
      </c>
      <c r="P2451">
        <f t="shared" si="165"/>
        <v>50.88</v>
      </c>
      <c r="Q2451" s="10" t="s">
        <v>8323</v>
      </c>
      <c r="R2451" t="s">
        <v>8326</v>
      </c>
      <c r="S2451" s="14">
        <f t="shared" si="166"/>
        <v>42193.482291666667</v>
      </c>
      <c r="T2451" s="14">
        <f t="shared" si="167"/>
        <v>42233.666666666672</v>
      </c>
    </row>
    <row r="2452" spans="1:20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64"/>
        <v>148</v>
      </c>
      <c r="P2452">
        <f t="shared" si="165"/>
        <v>54.27</v>
      </c>
      <c r="Q2452" s="10" t="s">
        <v>8311</v>
      </c>
      <c r="R2452" t="s">
        <v>8333</v>
      </c>
      <c r="S2452" s="14">
        <f t="shared" si="166"/>
        <v>40990.709317129629</v>
      </c>
      <c r="T2452" s="14">
        <f t="shared" si="167"/>
        <v>41015.875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0" t="s">
        <v>8316</v>
      </c>
      <c r="R2453" t="s">
        <v>8317</v>
      </c>
      <c r="S2453" s="14">
        <f t="shared" si="166"/>
        <v>40906.787581018521</v>
      </c>
      <c r="T2453" s="14">
        <f t="shared" si="167"/>
        <v>40936.787581018521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0" t="s">
        <v>8327</v>
      </c>
      <c r="R2454" t="s">
        <v>8331</v>
      </c>
      <c r="S2454" s="14">
        <f t="shared" si="166"/>
        <v>41176.684907407405</v>
      </c>
      <c r="T2454" s="14">
        <f t="shared" si="167"/>
        <v>41206.684907407405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0" t="s">
        <v>8327</v>
      </c>
      <c r="R2455" t="s">
        <v>8331</v>
      </c>
      <c r="S2455" s="14">
        <f t="shared" si="166"/>
        <v>41074.727037037039</v>
      </c>
      <c r="T2455" s="14">
        <f t="shared" si="167"/>
        <v>41088.727037037039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0" t="s">
        <v>8323</v>
      </c>
      <c r="R2456" t="s">
        <v>8326</v>
      </c>
      <c r="S2456" s="14">
        <f t="shared" si="166"/>
        <v>42468.374606481477</v>
      </c>
      <c r="T2456" s="14">
        <f t="shared" si="167"/>
        <v>42498.374606481477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0" t="s">
        <v>8311</v>
      </c>
      <c r="R2457" t="s">
        <v>8348</v>
      </c>
      <c r="S2457" s="14">
        <f t="shared" si="166"/>
        <v>41796.531701388885</v>
      </c>
      <c r="T2457" s="14">
        <f t="shared" si="167"/>
        <v>41833.207638888889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0" t="s">
        <v>8308</v>
      </c>
      <c r="R2458" t="s">
        <v>8309</v>
      </c>
      <c r="S2458" s="14">
        <f t="shared" si="166"/>
        <v>40102.918055555558</v>
      </c>
      <c r="T2458" s="14">
        <f t="shared" si="167"/>
        <v>40140.249305555553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0" t="s">
        <v>8311</v>
      </c>
      <c r="R2459" t="s">
        <v>8348</v>
      </c>
      <c r="S2459" s="14">
        <f t="shared" si="166"/>
        <v>42673.625868055555</v>
      </c>
      <c r="T2459" s="14">
        <f t="shared" si="167"/>
        <v>42714.458333333328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0" t="s">
        <v>8323</v>
      </c>
      <c r="R2460" t="s">
        <v>8326</v>
      </c>
      <c r="S2460" s="14">
        <f t="shared" si="166"/>
        <v>42548.449861111112</v>
      </c>
      <c r="T2460" s="14">
        <f t="shared" si="167"/>
        <v>42568.449861111112</v>
      </c>
    </row>
    <row r="2461" spans="1:20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64"/>
        <v>27</v>
      </c>
      <c r="P2461">
        <f t="shared" si="165"/>
        <v>42.16</v>
      </c>
      <c r="Q2461" s="10" t="s">
        <v>8311</v>
      </c>
      <c r="R2461" t="s">
        <v>8356</v>
      </c>
      <c r="S2461" s="14">
        <f t="shared" si="166"/>
        <v>41850.781377314815</v>
      </c>
      <c r="T2461" s="14">
        <f t="shared" si="167"/>
        <v>41880.781377314815</v>
      </c>
    </row>
    <row r="2462" spans="1:20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64"/>
        <v>134</v>
      </c>
      <c r="P2462">
        <f t="shared" si="165"/>
        <v>53.4</v>
      </c>
      <c r="Q2462" s="10" t="s">
        <v>8319</v>
      </c>
      <c r="R2462" t="s">
        <v>8320</v>
      </c>
      <c r="S2462" s="14">
        <f t="shared" si="166"/>
        <v>42338.84375</v>
      </c>
      <c r="T2462" s="14">
        <f t="shared" si="167"/>
        <v>42367.958333333328</v>
      </c>
    </row>
    <row r="2463" spans="1:20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64"/>
        <v>1</v>
      </c>
      <c r="P2463">
        <f t="shared" si="165"/>
        <v>200</v>
      </c>
      <c r="Q2463" s="10" t="s">
        <v>8319</v>
      </c>
      <c r="R2463" t="s">
        <v>8345</v>
      </c>
      <c r="S2463" s="14">
        <f t="shared" si="166"/>
        <v>41820.914641203701</v>
      </c>
      <c r="T2463" s="14">
        <f t="shared" si="167"/>
        <v>41860.914641203701</v>
      </c>
    </row>
    <row r="2464" spans="1:20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64"/>
        <v>3</v>
      </c>
      <c r="P2464">
        <f t="shared" si="165"/>
        <v>800</v>
      </c>
      <c r="Q2464" s="10" t="s">
        <v>8323</v>
      </c>
      <c r="R2464" t="s">
        <v>8326</v>
      </c>
      <c r="S2464" s="14">
        <f t="shared" si="166"/>
        <v>42693.031828703708</v>
      </c>
      <c r="T2464" s="14">
        <f t="shared" si="167"/>
        <v>42723.031828703708</v>
      </c>
    </row>
    <row r="2465" spans="1:20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64"/>
        <v>16</v>
      </c>
      <c r="P2465">
        <f t="shared" si="165"/>
        <v>160</v>
      </c>
      <c r="Q2465" s="10" t="s">
        <v>8321</v>
      </c>
      <c r="R2465" t="s">
        <v>8325</v>
      </c>
      <c r="S2465" s="14">
        <f t="shared" si="166"/>
        <v>42182.234456018516</v>
      </c>
      <c r="T2465" s="14">
        <f t="shared" si="167"/>
        <v>42206.290972222225</v>
      </c>
    </row>
    <row r="2466" spans="1:20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64"/>
        <v>18</v>
      </c>
      <c r="P2466">
        <f t="shared" si="165"/>
        <v>88.89</v>
      </c>
      <c r="Q2466" s="10" t="s">
        <v>8311</v>
      </c>
      <c r="R2466" t="s">
        <v>8348</v>
      </c>
      <c r="S2466" s="14">
        <f t="shared" si="166"/>
        <v>42192.675821759258</v>
      </c>
      <c r="T2466" s="14">
        <f t="shared" si="167"/>
        <v>42232.675821759258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0" t="s">
        <v>8323</v>
      </c>
      <c r="R2467" t="s">
        <v>8326</v>
      </c>
      <c r="S2467" s="14">
        <f t="shared" si="166"/>
        <v>42506.709375000006</v>
      </c>
      <c r="T2467" s="14">
        <f t="shared" si="167"/>
        <v>42538.583333333328</v>
      </c>
    </row>
    <row r="2468" spans="1:20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64"/>
        <v>133</v>
      </c>
      <c r="P2468">
        <f t="shared" si="165"/>
        <v>57.14</v>
      </c>
      <c r="Q2468" s="10" t="s">
        <v>8321</v>
      </c>
      <c r="R2468" t="s">
        <v>8332</v>
      </c>
      <c r="S2468" s="14">
        <f t="shared" si="166"/>
        <v>42318.025011574078</v>
      </c>
      <c r="T2468" s="14">
        <f t="shared" si="167"/>
        <v>42378.025011574078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0" t="s">
        <v>8327</v>
      </c>
      <c r="R2469" t="s">
        <v>8328</v>
      </c>
      <c r="S2469" s="14">
        <f t="shared" si="166"/>
        <v>40991.708055555559</v>
      </c>
      <c r="T2469" s="14">
        <f t="shared" si="167"/>
        <v>41021.708055555559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0" t="s">
        <v>8323</v>
      </c>
      <c r="R2470" t="s">
        <v>8324</v>
      </c>
      <c r="S2470" s="14">
        <f t="shared" si="166"/>
        <v>42566.948414351849</v>
      </c>
      <c r="T2470" s="14">
        <f t="shared" si="167"/>
        <v>42596.948414351849</v>
      </c>
    </row>
    <row r="2471" spans="1:20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64"/>
        <v>4</v>
      </c>
      <c r="P2471">
        <f t="shared" si="165"/>
        <v>56.79</v>
      </c>
      <c r="Q2471" s="10" t="s">
        <v>8323</v>
      </c>
      <c r="R2471" t="s">
        <v>8324</v>
      </c>
      <c r="S2471" s="14">
        <f t="shared" si="166"/>
        <v>42114.825532407413</v>
      </c>
      <c r="T2471" s="14">
        <f t="shared" si="167"/>
        <v>42144.825532407413</v>
      </c>
    </row>
    <row r="2472" spans="1:20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64"/>
        <v>53</v>
      </c>
      <c r="P2472">
        <f t="shared" si="165"/>
        <v>88.33</v>
      </c>
      <c r="Q2472" s="10" t="s">
        <v>8323</v>
      </c>
      <c r="R2472" t="s">
        <v>8326</v>
      </c>
      <c r="S2472" s="14">
        <f t="shared" si="166"/>
        <v>42534.933321759265</v>
      </c>
      <c r="T2472" s="14">
        <f t="shared" si="167"/>
        <v>42554.832638888889</v>
      </c>
    </row>
    <row r="2473" spans="1:20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64"/>
        <v>106</v>
      </c>
      <c r="P2473">
        <f t="shared" si="165"/>
        <v>88.33</v>
      </c>
      <c r="Q2473" s="10" t="s">
        <v>8323</v>
      </c>
      <c r="R2473" t="s">
        <v>8335</v>
      </c>
      <c r="S2473" s="14">
        <f t="shared" si="166"/>
        <v>41872.291238425925</v>
      </c>
      <c r="T2473" s="14">
        <f t="shared" si="167"/>
        <v>41897.255555555559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0" t="s">
        <v>8323</v>
      </c>
      <c r="R2474" t="s">
        <v>8326</v>
      </c>
      <c r="S2474" s="14">
        <f t="shared" si="166"/>
        <v>42121.249814814815</v>
      </c>
      <c r="T2474" s="14">
        <f t="shared" si="167"/>
        <v>42142.249814814815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0" t="s">
        <v>8308</v>
      </c>
      <c r="R2475" t="s">
        <v>8342</v>
      </c>
      <c r="S2475" s="14">
        <f t="shared" si="166"/>
        <v>42191.70175925926</v>
      </c>
      <c r="T2475" s="14">
        <f t="shared" si="167"/>
        <v>42221.70175925926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0" t="s">
        <v>8327</v>
      </c>
      <c r="R2476" t="s">
        <v>8341</v>
      </c>
      <c r="S2476" s="14">
        <f t="shared" si="166"/>
        <v>41222.991400462961</v>
      </c>
      <c r="T2476" s="14">
        <f t="shared" si="167"/>
        <v>41267.991400462961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0" t="s">
        <v>8323</v>
      </c>
      <c r="R2477" t="s">
        <v>8326</v>
      </c>
      <c r="S2477" s="14">
        <f t="shared" si="166"/>
        <v>41817.59542824074</v>
      </c>
      <c r="T2477" s="14">
        <f t="shared" si="167"/>
        <v>41847.59542824074</v>
      </c>
    </row>
    <row r="2478" spans="1:20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64"/>
        <v>104</v>
      </c>
      <c r="P2478">
        <f t="shared" si="165"/>
        <v>97.5</v>
      </c>
      <c r="Q2478" s="10" t="s">
        <v>8323</v>
      </c>
      <c r="R2478" t="s">
        <v>8326</v>
      </c>
      <c r="S2478" s="14">
        <f t="shared" si="166"/>
        <v>41780.712893518517</v>
      </c>
      <c r="T2478" s="14">
        <f t="shared" si="167"/>
        <v>41806.712893518517</v>
      </c>
    </row>
    <row r="2479" spans="1:20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64"/>
        <v>130</v>
      </c>
      <c r="P2479">
        <f t="shared" si="165"/>
        <v>23.64</v>
      </c>
      <c r="Q2479" s="10" t="s">
        <v>8323</v>
      </c>
      <c r="R2479" t="s">
        <v>8326</v>
      </c>
      <c r="S2479" s="14">
        <f t="shared" si="166"/>
        <v>42023.634976851856</v>
      </c>
      <c r="T2479" s="14">
        <f t="shared" si="167"/>
        <v>42063.634976851856</v>
      </c>
    </row>
    <row r="2480" spans="1:20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64"/>
        <v>130</v>
      </c>
      <c r="P2480">
        <f t="shared" si="165"/>
        <v>28.89</v>
      </c>
      <c r="Q2480" s="10" t="s">
        <v>8323</v>
      </c>
      <c r="R2480" t="s">
        <v>8326</v>
      </c>
      <c r="S2480" s="14">
        <f t="shared" si="166"/>
        <v>42093.786840277782</v>
      </c>
      <c r="T2480" s="14">
        <f t="shared" si="167"/>
        <v>42120.26944444445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0" t="s">
        <v>8323</v>
      </c>
      <c r="R2481" t="s">
        <v>8326</v>
      </c>
      <c r="S2481" s="14">
        <f t="shared" si="166"/>
        <v>42310.968518518523</v>
      </c>
      <c r="T2481" s="14">
        <f t="shared" si="167"/>
        <v>42333.958333333328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0" t="s">
        <v>8323</v>
      </c>
      <c r="R2482" t="s">
        <v>8326</v>
      </c>
      <c r="S2482" s="14">
        <f t="shared" si="166"/>
        <v>41788.587083333332</v>
      </c>
      <c r="T2482" s="14">
        <f t="shared" si="167"/>
        <v>41818.587083333332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0" t="s">
        <v>8321</v>
      </c>
      <c r="R2483" t="s">
        <v>8339</v>
      </c>
      <c r="S2483" s="14">
        <f t="shared" si="166"/>
        <v>42037.083564814813</v>
      </c>
      <c r="T2483" s="14">
        <f t="shared" si="167"/>
        <v>42067.083564814813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0" t="s">
        <v>8311</v>
      </c>
      <c r="R2484" t="s">
        <v>8333</v>
      </c>
      <c r="S2484" s="14">
        <f t="shared" si="166"/>
        <v>40668.814699074072</v>
      </c>
      <c r="T2484" s="14">
        <f t="shared" si="167"/>
        <v>40730.814699074072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0" t="s">
        <v>8321</v>
      </c>
      <c r="R2485" t="s">
        <v>8343</v>
      </c>
      <c r="S2485" s="14">
        <f t="shared" si="166"/>
        <v>41663.569340277776</v>
      </c>
      <c r="T2485" s="14">
        <f t="shared" si="167"/>
        <v>41693.569340277776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0" t="s">
        <v>8327</v>
      </c>
      <c r="R2486" t="s">
        <v>8330</v>
      </c>
      <c r="S2486" s="14">
        <f t="shared" si="166"/>
        <v>42808.781689814816</v>
      </c>
      <c r="T2486" s="14">
        <f t="shared" si="167"/>
        <v>42832.781689814816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0" t="s">
        <v>8323</v>
      </c>
      <c r="R2487" t="s">
        <v>8326</v>
      </c>
      <c r="S2487" s="14">
        <f t="shared" si="166"/>
        <v>42136.270787037036</v>
      </c>
      <c r="T2487" s="14">
        <f t="shared" si="167"/>
        <v>42168.071527777778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0" t="s">
        <v>8323</v>
      </c>
      <c r="R2488" t="s">
        <v>8326</v>
      </c>
      <c r="S2488" s="14">
        <f t="shared" si="166"/>
        <v>42036.704525462963</v>
      </c>
      <c r="T2488" s="14">
        <f t="shared" si="167"/>
        <v>42096.662858796291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0" t="s">
        <v>8323</v>
      </c>
      <c r="R2489" t="s">
        <v>8326</v>
      </c>
      <c r="S2489" s="14">
        <f t="shared" si="166"/>
        <v>42353.761759259258</v>
      </c>
      <c r="T2489" s="14">
        <f t="shared" si="167"/>
        <v>42383.761759259258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0" t="s">
        <v>8327</v>
      </c>
      <c r="R2490" t="s">
        <v>8331</v>
      </c>
      <c r="S2490" s="14">
        <f t="shared" si="166"/>
        <v>41453.688530092593</v>
      </c>
      <c r="T2490" s="14">
        <f t="shared" si="167"/>
        <v>41513.688530092593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0" t="s">
        <v>8327</v>
      </c>
      <c r="R2491" t="s">
        <v>8329</v>
      </c>
      <c r="S2491" s="14">
        <f t="shared" si="166"/>
        <v>41732.479675925926</v>
      </c>
      <c r="T2491" s="14">
        <f t="shared" si="167"/>
        <v>41743.958333333336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0" t="s">
        <v>8323</v>
      </c>
      <c r="R2492" t="s">
        <v>8326</v>
      </c>
      <c r="S2492" s="14">
        <f t="shared" si="166"/>
        <v>42596.644699074073</v>
      </c>
      <c r="T2492" s="14">
        <f t="shared" si="167"/>
        <v>42607.165972222225</v>
      </c>
    </row>
    <row r="2493" spans="1:20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64"/>
        <v>15</v>
      </c>
      <c r="P2493">
        <f t="shared" si="165"/>
        <v>83.33</v>
      </c>
      <c r="Q2493" s="10" t="s">
        <v>8323</v>
      </c>
      <c r="R2493" t="s">
        <v>8326</v>
      </c>
      <c r="S2493" s="14">
        <f t="shared" si="166"/>
        <v>41746.189409722225</v>
      </c>
      <c r="T2493" s="14">
        <f t="shared" si="167"/>
        <v>41776.189409722225</v>
      </c>
    </row>
    <row r="2494" spans="1:20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64"/>
        <v>75</v>
      </c>
      <c r="P2494">
        <f t="shared" si="165"/>
        <v>35.71</v>
      </c>
      <c r="Q2494" s="10" t="s">
        <v>8327</v>
      </c>
      <c r="R2494" t="s">
        <v>8328</v>
      </c>
      <c r="S2494" s="14">
        <f t="shared" si="166"/>
        <v>42713.941099537042</v>
      </c>
      <c r="T2494" s="14">
        <f t="shared" si="167"/>
        <v>42734.941099537042</v>
      </c>
    </row>
    <row r="2495" spans="1:20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64"/>
        <v>125</v>
      </c>
      <c r="P2495">
        <f t="shared" si="165"/>
        <v>27.78</v>
      </c>
      <c r="Q2495" s="10" t="s">
        <v>8327</v>
      </c>
      <c r="R2495" t="s">
        <v>8328</v>
      </c>
      <c r="S2495" s="14">
        <f t="shared" si="166"/>
        <v>41024.985972222225</v>
      </c>
      <c r="T2495" s="14">
        <f t="shared" si="167"/>
        <v>41076.415972222225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0" t="s">
        <v>8321</v>
      </c>
      <c r="R2496" t="s">
        <v>8325</v>
      </c>
      <c r="S2496" s="14">
        <f t="shared" si="166"/>
        <v>41973.847962962958</v>
      </c>
      <c r="T2496" s="14">
        <f t="shared" si="167"/>
        <v>42033.847962962958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0" t="s">
        <v>8323</v>
      </c>
      <c r="R2497" t="s">
        <v>8324</v>
      </c>
      <c r="S2497" s="14">
        <f t="shared" si="166"/>
        <v>42443.989050925928</v>
      </c>
      <c r="T2497" s="14">
        <f t="shared" si="167"/>
        <v>42487.552777777775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>
        <f t="shared" si="165"/>
        <v>35</v>
      </c>
      <c r="Q2498" s="10" t="s">
        <v>8323</v>
      </c>
      <c r="R2498" t="s">
        <v>8326</v>
      </c>
      <c r="S2498" s="14">
        <f t="shared" si="166"/>
        <v>42283.552951388891</v>
      </c>
      <c r="T2498" s="14">
        <f t="shared" si="167"/>
        <v>42313.594618055555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0" t="s">
        <v>8316</v>
      </c>
      <c r="R2499" t="s">
        <v>8334</v>
      </c>
      <c r="S2499" s="14">
        <f t="shared" ref="S2499:S2562" si="170">(((J2499/60)/60)/24)+DATE(1970,1,1)</f>
        <v>40952.636979166666</v>
      </c>
      <c r="T2499" s="14">
        <f t="shared" ref="T2499:T2562" si="171">(((I2499/60)/60)/24)+DATE(1970,1,1)</f>
        <v>41012.595312500001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0" t="s">
        <v>8311</v>
      </c>
      <c r="R2500" t="s">
        <v>8356</v>
      </c>
      <c r="S2500" s="14">
        <f t="shared" si="170"/>
        <v>41030.719756944447</v>
      </c>
      <c r="T2500" s="14">
        <f t="shared" si="171"/>
        <v>41044.719756944447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0" t="s">
        <v>8327</v>
      </c>
      <c r="R2501" t="s">
        <v>8350</v>
      </c>
      <c r="S2501" s="14">
        <f t="shared" si="170"/>
        <v>41368.583726851852</v>
      </c>
      <c r="T2501" s="14">
        <f t="shared" si="171"/>
        <v>41398.583726851852</v>
      </c>
    </row>
    <row r="2502" spans="1:20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68"/>
        <v>37</v>
      </c>
      <c r="P2502">
        <f t="shared" si="169"/>
        <v>91.25</v>
      </c>
      <c r="Q2502" s="10" t="s">
        <v>8323</v>
      </c>
      <c r="R2502" t="s">
        <v>8326</v>
      </c>
      <c r="S2502" s="14">
        <f t="shared" si="170"/>
        <v>41890.086805555555</v>
      </c>
      <c r="T2502" s="14">
        <f t="shared" si="171"/>
        <v>41934.207638888889</v>
      </c>
    </row>
    <row r="2503" spans="1:20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68"/>
        <v>104</v>
      </c>
      <c r="P2503">
        <f t="shared" si="169"/>
        <v>36.5</v>
      </c>
      <c r="Q2503" s="10" t="s">
        <v>8323</v>
      </c>
      <c r="R2503" t="s">
        <v>8326</v>
      </c>
      <c r="S2503" s="14">
        <f t="shared" si="170"/>
        <v>41780.525937500002</v>
      </c>
      <c r="T2503" s="14">
        <f t="shared" si="171"/>
        <v>41796.958333333336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0" t="s">
        <v>8327</v>
      </c>
      <c r="R2504" t="s">
        <v>8331</v>
      </c>
      <c r="S2504" s="14">
        <f t="shared" si="170"/>
        <v>42565.480983796297</v>
      </c>
      <c r="T2504" s="14">
        <f t="shared" si="171"/>
        <v>42595.480983796297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0" t="s">
        <v>8308</v>
      </c>
      <c r="R2505" t="s">
        <v>8310</v>
      </c>
      <c r="S2505" s="14">
        <f t="shared" si="170"/>
        <v>41947.940740740742</v>
      </c>
      <c r="T2505" s="14">
        <f t="shared" si="171"/>
        <v>41972.666666666672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0" t="s">
        <v>8327</v>
      </c>
      <c r="R2506" t="s">
        <v>8341</v>
      </c>
      <c r="S2506" s="14">
        <f t="shared" si="170"/>
        <v>41509.426585648151</v>
      </c>
      <c r="T2506" s="14">
        <f t="shared" si="171"/>
        <v>41548.165972222225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0" t="s">
        <v>8321</v>
      </c>
      <c r="R2507" t="s">
        <v>8325</v>
      </c>
      <c r="S2507" s="14">
        <f t="shared" si="170"/>
        <v>42147.741840277777</v>
      </c>
      <c r="T2507" s="14">
        <f t="shared" si="171"/>
        <v>42177.741840277777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0" t="s">
        <v>8323</v>
      </c>
      <c r="R2508" t="s">
        <v>8324</v>
      </c>
      <c r="S2508" s="14">
        <f t="shared" si="170"/>
        <v>42121.675763888896</v>
      </c>
      <c r="T2508" s="14">
        <f t="shared" si="171"/>
        <v>42166.675763888896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0" t="s">
        <v>8323</v>
      </c>
      <c r="R2509" t="s">
        <v>8326</v>
      </c>
      <c r="S2509" s="14">
        <f t="shared" si="170"/>
        <v>42609.442465277782</v>
      </c>
      <c r="T2509" s="14">
        <f t="shared" si="171"/>
        <v>42639.442465277782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0" t="s">
        <v>8323</v>
      </c>
      <c r="R2510" t="s">
        <v>8326</v>
      </c>
      <c r="S2510" s="14">
        <f t="shared" si="170"/>
        <v>42600.756041666667</v>
      </c>
      <c r="T2510" s="14">
        <f t="shared" si="171"/>
        <v>42621.756041666667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0" t="s">
        <v>8308</v>
      </c>
      <c r="R2511" t="s">
        <v>8310</v>
      </c>
      <c r="S2511" s="14">
        <f t="shared" si="170"/>
        <v>41940.658645833333</v>
      </c>
      <c r="T2511" s="14">
        <f t="shared" si="171"/>
        <v>41974</v>
      </c>
    </row>
    <row r="2512" spans="1:20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68"/>
        <v>57</v>
      </c>
      <c r="P2512">
        <f t="shared" si="169"/>
        <v>59.58</v>
      </c>
      <c r="Q2512" s="10" t="s">
        <v>8323</v>
      </c>
      <c r="R2512" t="s">
        <v>8326</v>
      </c>
      <c r="S2512" s="14">
        <f t="shared" si="170"/>
        <v>42061.963263888887</v>
      </c>
      <c r="T2512" s="14">
        <f t="shared" si="171"/>
        <v>42091.921597222223</v>
      </c>
    </row>
    <row r="2513" spans="1:20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68"/>
        <v>60</v>
      </c>
      <c r="P2513">
        <f t="shared" si="169"/>
        <v>65</v>
      </c>
      <c r="Q2513" s="10" t="s">
        <v>8323</v>
      </c>
      <c r="R2513" t="s">
        <v>8324</v>
      </c>
      <c r="S2513" s="14">
        <f t="shared" si="170"/>
        <v>42141.741307870368</v>
      </c>
      <c r="T2513" s="14">
        <f t="shared" si="171"/>
        <v>42171.741307870368</v>
      </c>
    </row>
    <row r="2514" spans="1:20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68"/>
        <v>119</v>
      </c>
      <c r="P2514">
        <f t="shared" si="169"/>
        <v>27.5</v>
      </c>
      <c r="Q2514" s="10" t="s">
        <v>8323</v>
      </c>
      <c r="R2514" t="s">
        <v>8326</v>
      </c>
      <c r="S2514" s="14">
        <f t="shared" si="170"/>
        <v>42101.423541666663</v>
      </c>
      <c r="T2514" s="14">
        <f t="shared" si="171"/>
        <v>42131.423541666663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0" t="s">
        <v>8323</v>
      </c>
      <c r="R2515" t="s">
        <v>8326</v>
      </c>
      <c r="S2515" s="14">
        <f t="shared" si="170"/>
        <v>42294.808124999996</v>
      </c>
      <c r="T2515" s="14">
        <f t="shared" si="171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0" t="s">
        <v>8323</v>
      </c>
      <c r="R2516" t="s">
        <v>8335</v>
      </c>
      <c r="S2516" s="14">
        <f t="shared" si="170"/>
        <v>42445.866979166662</v>
      </c>
      <c r="T2516" s="14">
        <f t="shared" si="171"/>
        <v>42475.866979166662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0" t="s">
        <v>8308</v>
      </c>
      <c r="R2517" t="s">
        <v>8310</v>
      </c>
      <c r="S2517" s="14">
        <f t="shared" si="170"/>
        <v>42373.712418981479</v>
      </c>
      <c r="T2517" s="14">
        <f t="shared" si="171"/>
        <v>42411.712418981479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0" t="s">
        <v>8323</v>
      </c>
      <c r="R2518" t="s">
        <v>8326</v>
      </c>
      <c r="S2518" s="14">
        <f t="shared" si="170"/>
        <v>42141.541134259256</v>
      </c>
      <c r="T2518" s="14">
        <f t="shared" si="171"/>
        <v>42171.541134259256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0" t="s">
        <v>8323</v>
      </c>
      <c r="R2519" t="s">
        <v>8326</v>
      </c>
      <c r="S2519" s="14">
        <f t="shared" si="170"/>
        <v>41821.698599537034</v>
      </c>
      <c r="T2519" s="14">
        <f t="shared" si="171"/>
        <v>41851.698599537034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0" t="s">
        <v>8311</v>
      </c>
      <c r="R2520" t="s">
        <v>8352</v>
      </c>
      <c r="S2520" s="14">
        <f t="shared" si="170"/>
        <v>41365.904594907406</v>
      </c>
      <c r="T2520" s="14">
        <f t="shared" si="171"/>
        <v>41395.904594907406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0" t="s">
        <v>8308</v>
      </c>
      <c r="R2521" t="s">
        <v>8310</v>
      </c>
      <c r="S2521" s="14">
        <f t="shared" si="170"/>
        <v>42173.843240740738</v>
      </c>
      <c r="T2521" s="14">
        <f t="shared" si="171"/>
        <v>42203.843240740738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0" t="s">
        <v>8327</v>
      </c>
      <c r="R2522" t="s">
        <v>8331</v>
      </c>
      <c r="S2522" s="14">
        <f t="shared" si="170"/>
        <v>41116.758125</v>
      </c>
      <c r="T2522" s="14">
        <f t="shared" si="171"/>
        <v>41146.758125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0" t="s">
        <v>8323</v>
      </c>
      <c r="R2523" t="s">
        <v>8326</v>
      </c>
      <c r="S2523" s="14">
        <f t="shared" si="170"/>
        <v>42643.632858796293</v>
      </c>
      <c r="T2523" s="14">
        <f t="shared" si="171"/>
        <v>42672.125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0" t="s">
        <v>8308</v>
      </c>
      <c r="R2524" t="s">
        <v>8342</v>
      </c>
      <c r="S2524" s="14">
        <f t="shared" si="170"/>
        <v>42489.772326388891</v>
      </c>
      <c r="T2524" s="14">
        <f t="shared" si="171"/>
        <v>42518.772326388891</v>
      </c>
    </row>
    <row r="2525" spans="1:20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68"/>
        <v>5</v>
      </c>
      <c r="P2525">
        <f t="shared" si="169"/>
        <v>27.36</v>
      </c>
      <c r="Q2525" s="10" t="s">
        <v>8308</v>
      </c>
      <c r="R2525" t="s">
        <v>8310</v>
      </c>
      <c r="S2525" s="14">
        <f t="shared" si="170"/>
        <v>42090.831273148149</v>
      </c>
      <c r="T2525" s="14">
        <f t="shared" si="171"/>
        <v>42135.831273148149</v>
      </c>
    </row>
    <row r="2526" spans="1:20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68"/>
        <v>137</v>
      </c>
      <c r="P2526">
        <f t="shared" si="169"/>
        <v>45.6</v>
      </c>
      <c r="Q2526" s="10" t="s">
        <v>8321</v>
      </c>
      <c r="R2526" t="s">
        <v>8322</v>
      </c>
      <c r="S2526" s="14">
        <f t="shared" si="170"/>
        <v>42543.862777777773</v>
      </c>
      <c r="T2526" s="14">
        <f t="shared" si="171"/>
        <v>42573.862777777773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0" t="s">
        <v>8327</v>
      </c>
      <c r="R2527" t="s">
        <v>8328</v>
      </c>
      <c r="S2527" s="14">
        <f t="shared" si="170"/>
        <v>40671.637511574074</v>
      </c>
      <c r="T2527" s="14">
        <f t="shared" si="171"/>
        <v>40701.637511574074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0" t="s">
        <v>8327</v>
      </c>
      <c r="R2528" t="s">
        <v>8328</v>
      </c>
      <c r="S2528" s="14">
        <f t="shared" si="170"/>
        <v>41053.772858796299</v>
      </c>
      <c r="T2528" s="14">
        <f t="shared" si="171"/>
        <v>41083.772858796299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0" t="s">
        <v>8327</v>
      </c>
      <c r="R2529" t="s">
        <v>8331</v>
      </c>
      <c r="S2529" s="14">
        <f t="shared" si="170"/>
        <v>40379.23096064815</v>
      </c>
      <c r="T2529" s="14">
        <f t="shared" si="171"/>
        <v>40393.082638888889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0" t="s">
        <v>8316</v>
      </c>
      <c r="R2530" t="s">
        <v>8334</v>
      </c>
      <c r="S2530" s="14">
        <f t="shared" si="170"/>
        <v>42479.566388888896</v>
      </c>
      <c r="T2530" s="14">
        <f t="shared" si="171"/>
        <v>42504.566388888896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0" t="s">
        <v>8313</v>
      </c>
      <c r="R2531" t="s">
        <v>8355</v>
      </c>
      <c r="S2531" s="14">
        <f t="shared" si="170"/>
        <v>42525.153055555551</v>
      </c>
      <c r="T2531" s="14">
        <f t="shared" si="171"/>
        <v>42555.153055555551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0" t="s">
        <v>8321</v>
      </c>
      <c r="R2532" t="s">
        <v>8339</v>
      </c>
      <c r="S2532" s="14">
        <f t="shared" si="170"/>
        <v>41778.766724537039</v>
      </c>
      <c r="T2532" s="14">
        <f t="shared" si="171"/>
        <v>41806.916666666664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0" t="s">
        <v>8313</v>
      </c>
      <c r="R2533" t="s">
        <v>8314</v>
      </c>
      <c r="S2533" s="14">
        <f t="shared" si="170"/>
        <v>41852.665798611109</v>
      </c>
      <c r="T2533" s="14">
        <f t="shared" si="171"/>
        <v>41882.665798611109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0" t="s">
        <v>8323</v>
      </c>
      <c r="R2534" t="s">
        <v>8326</v>
      </c>
      <c r="S2534" s="14">
        <f t="shared" si="170"/>
        <v>42058.792476851857</v>
      </c>
      <c r="T2534" s="14">
        <f t="shared" si="171"/>
        <v>42088.750810185185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0" t="s">
        <v>8308</v>
      </c>
      <c r="R2535" t="s">
        <v>8342</v>
      </c>
      <c r="S2535" s="14">
        <f t="shared" si="170"/>
        <v>42425.970092592594</v>
      </c>
      <c r="T2535" s="14">
        <f t="shared" si="171"/>
        <v>42485.928425925929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0" t="s">
        <v>8308</v>
      </c>
      <c r="R2536" t="s">
        <v>8310</v>
      </c>
      <c r="S2536" s="14">
        <f t="shared" si="170"/>
        <v>42382.843287037031</v>
      </c>
      <c r="T2536" s="14">
        <f t="shared" si="171"/>
        <v>42418.843287037031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0" t="s">
        <v>8323</v>
      </c>
      <c r="R2537" t="s">
        <v>8326</v>
      </c>
      <c r="S2537" s="14">
        <f t="shared" si="170"/>
        <v>41900.243159722224</v>
      </c>
      <c r="T2537" s="14">
        <f t="shared" si="171"/>
        <v>41922.458333333336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0" t="s">
        <v>8323</v>
      </c>
      <c r="R2538" t="s">
        <v>8326</v>
      </c>
      <c r="S2538" s="14">
        <f t="shared" si="170"/>
        <v>42758.368078703701</v>
      </c>
      <c r="T2538" s="14">
        <f t="shared" si="171"/>
        <v>42786.368078703701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0" t="s">
        <v>8323</v>
      </c>
      <c r="R2539" t="s">
        <v>8326</v>
      </c>
      <c r="S2539" s="14">
        <f t="shared" si="170"/>
        <v>42177.761782407411</v>
      </c>
      <c r="T2539" s="14">
        <f t="shared" si="171"/>
        <v>42198.041666666672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0" t="s">
        <v>8323</v>
      </c>
      <c r="R2540" t="s">
        <v>8326</v>
      </c>
      <c r="S2540" s="14">
        <f t="shared" si="170"/>
        <v>42088.723692129628</v>
      </c>
      <c r="T2540" s="14">
        <f t="shared" si="171"/>
        <v>42115.723692129628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0" t="s">
        <v>8323</v>
      </c>
      <c r="R2541" t="s">
        <v>8326</v>
      </c>
      <c r="S2541" s="14">
        <f t="shared" si="170"/>
        <v>42142.768819444449</v>
      </c>
      <c r="T2541" s="14">
        <f t="shared" si="171"/>
        <v>42182.768819444449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0" t="s">
        <v>8313</v>
      </c>
      <c r="R2542" t="s">
        <v>8353</v>
      </c>
      <c r="S2542" s="14">
        <f t="shared" si="170"/>
        <v>41807.118495370371</v>
      </c>
      <c r="T2542" s="14">
        <f t="shared" si="171"/>
        <v>41852.118495370371</v>
      </c>
    </row>
    <row r="2543" spans="1:20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68"/>
        <v>13</v>
      </c>
      <c r="P2543">
        <f t="shared" si="169"/>
        <v>93</v>
      </c>
      <c r="Q2543" s="10" t="s">
        <v>8323</v>
      </c>
      <c r="R2543" t="s">
        <v>8326</v>
      </c>
      <c r="S2543" s="14">
        <f t="shared" si="170"/>
        <v>42265.683182870373</v>
      </c>
      <c r="T2543" s="14">
        <f t="shared" si="171"/>
        <v>42293.207638888889</v>
      </c>
    </row>
    <row r="2544" spans="1:20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68"/>
        <v>14</v>
      </c>
      <c r="P2544">
        <f t="shared" si="169"/>
        <v>65.099999999999994</v>
      </c>
      <c r="Q2544" s="10" t="s">
        <v>8313</v>
      </c>
      <c r="R2544" t="s">
        <v>8314</v>
      </c>
      <c r="S2544" s="14">
        <f t="shared" si="170"/>
        <v>42025.357094907406</v>
      </c>
      <c r="T2544" s="14">
        <f t="shared" si="171"/>
        <v>42055.357094907406</v>
      </c>
    </row>
    <row r="2545" spans="1:20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68"/>
        <v>7</v>
      </c>
      <c r="P2545">
        <f t="shared" si="169"/>
        <v>216.67</v>
      </c>
      <c r="Q2545" s="10" t="s">
        <v>8327</v>
      </c>
      <c r="R2545" t="s">
        <v>8330</v>
      </c>
      <c r="S2545" s="14">
        <f t="shared" si="170"/>
        <v>42129.82540509259</v>
      </c>
      <c r="T2545" s="14">
        <f t="shared" si="171"/>
        <v>42186.25</v>
      </c>
    </row>
    <row r="2546" spans="1:20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68"/>
        <v>11</v>
      </c>
      <c r="P2546">
        <f t="shared" si="169"/>
        <v>108.33</v>
      </c>
      <c r="Q2546" s="10" t="s">
        <v>8323</v>
      </c>
      <c r="R2546" t="s">
        <v>8326</v>
      </c>
      <c r="S2546" s="14">
        <f t="shared" si="170"/>
        <v>42672.955138888887</v>
      </c>
      <c r="T2546" s="14">
        <f t="shared" si="171"/>
        <v>42704.708333333328</v>
      </c>
    </row>
    <row r="2547" spans="1:20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68"/>
        <v>13</v>
      </c>
      <c r="P2547">
        <f t="shared" si="169"/>
        <v>65</v>
      </c>
      <c r="Q2547" s="10" t="s">
        <v>8311</v>
      </c>
      <c r="R2547" t="s">
        <v>8349</v>
      </c>
      <c r="S2547" s="14">
        <f t="shared" si="170"/>
        <v>42140.879259259258</v>
      </c>
      <c r="T2547" s="14">
        <f t="shared" si="171"/>
        <v>42185.879259259258</v>
      </c>
    </row>
    <row r="2548" spans="1:20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68"/>
        <v>27</v>
      </c>
      <c r="P2548">
        <f t="shared" si="169"/>
        <v>46.43</v>
      </c>
      <c r="Q2548" s="10" t="s">
        <v>8323</v>
      </c>
      <c r="R2548" t="s">
        <v>8326</v>
      </c>
      <c r="S2548" s="14">
        <f t="shared" si="170"/>
        <v>41841.651597222226</v>
      </c>
      <c r="T2548" s="14">
        <f t="shared" si="171"/>
        <v>41881.229166666664</v>
      </c>
    </row>
    <row r="2549" spans="1:20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68"/>
        <v>130</v>
      </c>
      <c r="P2549">
        <f t="shared" si="169"/>
        <v>50</v>
      </c>
      <c r="Q2549" s="10" t="s">
        <v>8323</v>
      </c>
      <c r="R2549" t="s">
        <v>8326</v>
      </c>
      <c r="S2549" s="14">
        <f t="shared" si="170"/>
        <v>42053.106111111112</v>
      </c>
      <c r="T2549" s="14">
        <f t="shared" si="171"/>
        <v>42112.025694444441</v>
      </c>
    </row>
    <row r="2550" spans="1:20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68"/>
        <v>130</v>
      </c>
      <c r="P2550">
        <f t="shared" si="169"/>
        <v>46.43</v>
      </c>
      <c r="Q2550" s="10" t="s">
        <v>8323</v>
      </c>
      <c r="R2550" t="s">
        <v>8326</v>
      </c>
      <c r="S2550" s="14">
        <f t="shared" si="170"/>
        <v>42053.733078703706</v>
      </c>
      <c r="T2550" s="14">
        <f t="shared" si="171"/>
        <v>42063.207638888889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0" t="s">
        <v>8323</v>
      </c>
      <c r="R2551" t="s">
        <v>8324</v>
      </c>
      <c r="S2551" s="14">
        <f t="shared" si="170"/>
        <v>42111.684027777781</v>
      </c>
      <c r="T2551" s="14">
        <f t="shared" si="171"/>
        <v>42169.804861111115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0" t="s">
        <v>8323</v>
      </c>
      <c r="R2552" t="s">
        <v>8326</v>
      </c>
      <c r="S2552" s="14">
        <f t="shared" si="170"/>
        <v>42803.579224537039</v>
      </c>
      <c r="T2552" s="14">
        <f t="shared" si="171"/>
        <v>42833.537557870368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0" t="s">
        <v>8327</v>
      </c>
      <c r="R2553" t="s">
        <v>8350</v>
      </c>
      <c r="S2553" s="14">
        <f t="shared" si="170"/>
        <v>41037.829918981479</v>
      </c>
      <c r="T2553" s="14">
        <f t="shared" si="171"/>
        <v>41058.829918981479</v>
      </c>
    </row>
    <row r="2554" spans="1:20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68"/>
        <v>21</v>
      </c>
      <c r="P2554">
        <f t="shared" si="169"/>
        <v>45.79</v>
      </c>
      <c r="Q2554" s="10" t="s">
        <v>8323</v>
      </c>
      <c r="R2554" t="s">
        <v>8326</v>
      </c>
      <c r="S2554" s="14">
        <f t="shared" si="170"/>
        <v>42640.278171296297</v>
      </c>
      <c r="T2554" s="14">
        <f t="shared" si="171"/>
        <v>42670.278171296297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0" t="s">
        <v>8323</v>
      </c>
      <c r="R2555" t="s">
        <v>8326</v>
      </c>
      <c r="S2555" s="14">
        <f t="shared" si="170"/>
        <v>41816.950370370374</v>
      </c>
      <c r="T2555" s="14">
        <f t="shared" si="171"/>
        <v>41853.583333333336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0" t="s">
        <v>8323</v>
      </c>
      <c r="R2556" t="s">
        <v>8326</v>
      </c>
      <c r="S2556" s="14">
        <f t="shared" si="170"/>
        <v>42399.707407407404</v>
      </c>
      <c r="T2556" s="14">
        <f t="shared" si="171"/>
        <v>42420.878472222219</v>
      </c>
    </row>
    <row r="2557" spans="1:20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68"/>
        <v>128</v>
      </c>
      <c r="P2557">
        <f t="shared" si="169"/>
        <v>21.37</v>
      </c>
      <c r="Q2557" s="10" t="s">
        <v>8327</v>
      </c>
      <c r="R2557" t="s">
        <v>8329</v>
      </c>
      <c r="S2557" s="14">
        <f t="shared" si="170"/>
        <v>42692.109328703707</v>
      </c>
      <c r="T2557" s="14">
        <f t="shared" si="171"/>
        <v>42717.332638888889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0" t="s">
        <v>8321</v>
      </c>
      <c r="R2558" t="s">
        <v>8325</v>
      </c>
      <c r="S2558" s="14">
        <f t="shared" si="170"/>
        <v>41841.762743055559</v>
      </c>
      <c r="T2558" s="14">
        <f t="shared" si="171"/>
        <v>41901.762743055559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0" t="s">
        <v>8321</v>
      </c>
      <c r="R2559" t="s">
        <v>8339</v>
      </c>
      <c r="S2559" s="14">
        <f t="shared" si="170"/>
        <v>41156.958993055552</v>
      </c>
      <c r="T2559" s="14">
        <f t="shared" si="171"/>
        <v>41201.958993055552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0" t="s">
        <v>8327</v>
      </c>
      <c r="R2560" t="s">
        <v>8350</v>
      </c>
      <c r="S2560" s="14">
        <f t="shared" si="170"/>
        <v>42025.637939814813</v>
      </c>
      <c r="T2560" s="14">
        <f t="shared" si="171"/>
        <v>42063.631944444445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0" t="s">
        <v>8327</v>
      </c>
      <c r="R2561" t="s">
        <v>8328</v>
      </c>
      <c r="S2561" s="14">
        <f t="shared" si="170"/>
        <v>40893.992962962962</v>
      </c>
      <c r="T2561" s="14">
        <f t="shared" si="171"/>
        <v>40933.992962962962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>
        <f t="shared" si="169"/>
        <v>29.05</v>
      </c>
      <c r="Q2562" s="10" t="s">
        <v>8323</v>
      </c>
      <c r="R2562" t="s">
        <v>8326</v>
      </c>
      <c r="S2562" s="14">
        <f t="shared" si="170"/>
        <v>42789.462430555555</v>
      </c>
      <c r="T2562" s="14">
        <f t="shared" si="171"/>
        <v>42825.957638888889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0" t="s">
        <v>8308</v>
      </c>
      <c r="R2563" t="s">
        <v>8318</v>
      </c>
      <c r="S2563" s="14">
        <f t="shared" ref="S2563:S2626" si="174">(((J2563/60)/60)/24)+DATE(1970,1,1)</f>
        <v>41890.511319444442</v>
      </c>
      <c r="T2563" s="14">
        <f t="shared" ref="T2563:T2626" si="175">(((I2563/60)/60)/24)+DATE(1970,1,1)</f>
        <v>41920.511319444442</v>
      </c>
    </row>
    <row r="2564" spans="1:20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72"/>
        <v>1</v>
      </c>
      <c r="P2564">
        <f t="shared" si="173"/>
        <v>90.86</v>
      </c>
      <c r="Q2564" s="10" t="s">
        <v>8308</v>
      </c>
      <c r="R2564" t="s">
        <v>8310</v>
      </c>
      <c r="S2564" s="14">
        <f t="shared" si="174"/>
        <v>41913.521064814813</v>
      </c>
      <c r="T2564" s="14">
        <f t="shared" si="175"/>
        <v>41943.521064814813</v>
      </c>
    </row>
    <row r="2565" spans="1:20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72"/>
        <v>106</v>
      </c>
      <c r="P2565">
        <f t="shared" si="173"/>
        <v>70.67</v>
      </c>
      <c r="Q2565" s="10" t="s">
        <v>8323</v>
      </c>
      <c r="R2565" t="s">
        <v>8324</v>
      </c>
      <c r="S2565" s="14">
        <f t="shared" si="174"/>
        <v>42465.16851851852</v>
      </c>
      <c r="T2565" s="14">
        <f t="shared" si="175"/>
        <v>42495.16851851852</v>
      </c>
    </row>
    <row r="2566" spans="1:20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72"/>
        <v>127</v>
      </c>
      <c r="P2566">
        <f t="shared" si="173"/>
        <v>37.409999999999997</v>
      </c>
      <c r="Q2566" s="10" t="s">
        <v>8321</v>
      </c>
      <c r="R2566" t="s">
        <v>8343</v>
      </c>
      <c r="S2566" s="14">
        <f t="shared" si="174"/>
        <v>40730.896354166667</v>
      </c>
      <c r="T2566" s="14">
        <f t="shared" si="175"/>
        <v>40790.896354166667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0" t="s">
        <v>8327</v>
      </c>
      <c r="R2567" t="s">
        <v>8330</v>
      </c>
      <c r="S2567" s="14">
        <f t="shared" si="174"/>
        <v>42801.43104166667</v>
      </c>
      <c r="T2567" s="14">
        <f t="shared" si="175"/>
        <v>42831.389374999999</v>
      </c>
    </row>
    <row r="2568" spans="1:20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72"/>
        <v>127</v>
      </c>
      <c r="P2568">
        <f t="shared" si="173"/>
        <v>22.61</v>
      </c>
      <c r="Q2568" s="10" t="s">
        <v>8323</v>
      </c>
      <c r="R2568" t="s">
        <v>8326</v>
      </c>
      <c r="S2568" s="14">
        <f t="shared" si="174"/>
        <v>42503.539976851855</v>
      </c>
      <c r="T2568" s="14">
        <f t="shared" si="175"/>
        <v>42548.791666666672</v>
      </c>
    </row>
    <row r="2569" spans="1:20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72"/>
        <v>181</v>
      </c>
      <c r="P2569">
        <f t="shared" si="173"/>
        <v>33.32</v>
      </c>
      <c r="Q2569" s="10" t="s">
        <v>8327</v>
      </c>
      <c r="R2569" t="s">
        <v>8331</v>
      </c>
      <c r="S2569" s="14">
        <f t="shared" si="174"/>
        <v>42198.750254629631</v>
      </c>
      <c r="T2569" s="14">
        <f t="shared" si="175"/>
        <v>42238.750254629631</v>
      </c>
    </row>
    <row r="2570" spans="1:20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0" t="s">
        <v>8321</v>
      </c>
      <c r="R2570" t="s">
        <v>8343</v>
      </c>
      <c r="S2570" s="14">
        <f t="shared" si="174"/>
        <v>40918.738935185182</v>
      </c>
      <c r="T2570" s="14">
        <f t="shared" si="175"/>
        <v>40943.738935185182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0" t="s">
        <v>8323</v>
      </c>
      <c r="R2571" t="s">
        <v>8326</v>
      </c>
      <c r="S2571" s="14">
        <f t="shared" si="174"/>
        <v>42480.479861111111</v>
      </c>
      <c r="T2571" s="14">
        <f t="shared" si="175"/>
        <v>42510.479861111111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0" t="s">
        <v>8323</v>
      </c>
      <c r="R2572" t="s">
        <v>8326</v>
      </c>
      <c r="S2572" s="14">
        <f t="shared" si="174"/>
        <v>42289.761192129634</v>
      </c>
      <c r="T2572" s="14">
        <f t="shared" si="175"/>
        <v>42319.802858796291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0" t="s">
        <v>8321</v>
      </c>
      <c r="R2573" t="s">
        <v>8332</v>
      </c>
      <c r="S2573" s="14">
        <f t="shared" si="174"/>
        <v>42447.103518518517</v>
      </c>
      <c r="T2573" s="14">
        <f t="shared" si="175"/>
        <v>42477.103518518517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0" t="s">
        <v>8308</v>
      </c>
      <c r="R2574" t="s">
        <v>8309</v>
      </c>
      <c r="S2574" s="14">
        <f t="shared" si="174"/>
        <v>42115.853888888887</v>
      </c>
      <c r="T2574" s="14">
        <f t="shared" si="175"/>
        <v>42148.853888888887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0" t="s">
        <v>8313</v>
      </c>
      <c r="R2575" t="s">
        <v>8353</v>
      </c>
      <c r="S2575" s="14">
        <f t="shared" si="174"/>
        <v>42345.951539351852</v>
      </c>
      <c r="T2575" s="14">
        <f t="shared" si="175"/>
        <v>42375.951539351852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0" t="s">
        <v>8323</v>
      </c>
      <c r="R2576" t="s">
        <v>8326</v>
      </c>
      <c r="S2576" s="14">
        <f t="shared" si="174"/>
        <v>42701.908807870372</v>
      </c>
      <c r="T2576" s="14">
        <f t="shared" si="175"/>
        <v>42716.25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0" t="s">
        <v>8323</v>
      </c>
      <c r="R2577" t="s">
        <v>8326</v>
      </c>
      <c r="S2577" s="14">
        <f t="shared" si="174"/>
        <v>42606.056863425925</v>
      </c>
      <c r="T2577" s="14">
        <f t="shared" si="175"/>
        <v>42620.056863425925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0" t="s">
        <v>8308</v>
      </c>
      <c r="R2578" t="s">
        <v>8310</v>
      </c>
      <c r="S2578" s="14">
        <f t="shared" si="174"/>
        <v>42535.492280092592</v>
      </c>
      <c r="T2578" s="14">
        <f t="shared" si="175"/>
        <v>42565.492280092592</v>
      </c>
    </row>
    <row r="2579" spans="1:20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72"/>
        <v>11</v>
      </c>
      <c r="P2579">
        <f t="shared" si="173"/>
        <v>51.67</v>
      </c>
      <c r="Q2579" s="10" t="s">
        <v>8323</v>
      </c>
      <c r="R2579" t="s">
        <v>8326</v>
      </c>
      <c r="S2579" s="14">
        <f t="shared" si="174"/>
        <v>41983.752847222218</v>
      </c>
      <c r="T2579" s="14">
        <f t="shared" si="175"/>
        <v>42014.140972222223</v>
      </c>
    </row>
    <row r="2580" spans="1:20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72"/>
        <v>48</v>
      </c>
      <c r="P2580">
        <f t="shared" si="173"/>
        <v>62</v>
      </c>
      <c r="Q2580" s="10" t="s">
        <v>8323</v>
      </c>
      <c r="R2580" t="s">
        <v>8326</v>
      </c>
      <c r="S2580" s="14">
        <f t="shared" si="174"/>
        <v>41830.858344907407</v>
      </c>
      <c r="T2580" s="14">
        <f t="shared" si="175"/>
        <v>41852.291666666664</v>
      </c>
    </row>
    <row r="2581" spans="1:20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72"/>
        <v>103</v>
      </c>
      <c r="P2581">
        <f t="shared" si="173"/>
        <v>56.36</v>
      </c>
      <c r="Q2581" s="10" t="s">
        <v>8327</v>
      </c>
      <c r="R2581" t="s">
        <v>8328</v>
      </c>
      <c r="S2581" s="14">
        <f t="shared" si="174"/>
        <v>40960.861562500002</v>
      </c>
      <c r="T2581" s="14">
        <f t="shared" si="175"/>
        <v>40976.207638888889</v>
      </c>
    </row>
    <row r="2582" spans="1:20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72"/>
        <v>124</v>
      </c>
      <c r="P2582">
        <f t="shared" si="173"/>
        <v>38.75</v>
      </c>
      <c r="Q2582" s="10" t="s">
        <v>8327</v>
      </c>
      <c r="R2582" t="s">
        <v>8331</v>
      </c>
      <c r="S2582" s="14">
        <f t="shared" si="174"/>
        <v>41072.739953703705</v>
      </c>
      <c r="T2582" s="14">
        <f t="shared" si="175"/>
        <v>41102.739953703705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0" t="s">
        <v>8323</v>
      </c>
      <c r="R2583" t="s">
        <v>8326</v>
      </c>
      <c r="S2583" s="14">
        <f t="shared" si="174"/>
        <v>42544.814328703709</v>
      </c>
      <c r="T2583" s="14">
        <f t="shared" si="175"/>
        <v>42582.873611111107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0" t="s">
        <v>8308</v>
      </c>
      <c r="R2584" t="s">
        <v>8309</v>
      </c>
      <c r="S2584" s="14">
        <f t="shared" si="174"/>
        <v>42466.826180555552</v>
      </c>
      <c r="T2584" s="14">
        <f t="shared" si="175"/>
        <v>42496.826180555552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0" t="s">
        <v>8323</v>
      </c>
      <c r="R2585" t="s">
        <v>8326</v>
      </c>
      <c r="S2585" s="14">
        <f t="shared" si="174"/>
        <v>42415.398032407407</v>
      </c>
      <c r="T2585" s="14">
        <f t="shared" si="175"/>
        <v>42445.356365740736</v>
      </c>
    </row>
    <row r="2586" spans="1:20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72"/>
        <v>2</v>
      </c>
      <c r="P2586">
        <f t="shared" si="173"/>
        <v>67.78</v>
      </c>
      <c r="Q2586" s="10" t="s">
        <v>8323</v>
      </c>
      <c r="R2586" t="s">
        <v>8324</v>
      </c>
      <c r="S2586" s="14">
        <f t="shared" si="174"/>
        <v>42246.883784722217</v>
      </c>
      <c r="T2586" s="14">
        <f t="shared" si="175"/>
        <v>42276.883784722217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0" t="s">
        <v>8327</v>
      </c>
      <c r="R2587" t="s">
        <v>8328</v>
      </c>
      <c r="S2587" s="14">
        <f t="shared" si="174"/>
        <v>41192.758506944447</v>
      </c>
      <c r="T2587" s="14">
        <f t="shared" si="175"/>
        <v>41208.165972222225</v>
      </c>
    </row>
    <row r="2588" spans="1:20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72"/>
        <v>122</v>
      </c>
      <c r="P2588">
        <f t="shared" si="173"/>
        <v>27.73</v>
      </c>
      <c r="Q2588" s="10" t="s">
        <v>8323</v>
      </c>
      <c r="R2588" t="s">
        <v>8326</v>
      </c>
      <c r="S2588" s="14">
        <f t="shared" si="174"/>
        <v>42278.453668981485</v>
      </c>
      <c r="T2588" s="14">
        <f t="shared" si="175"/>
        <v>42296.458333333328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0" t="s">
        <v>8323</v>
      </c>
      <c r="R2589" t="s">
        <v>8326</v>
      </c>
      <c r="S2589" s="14">
        <f t="shared" si="174"/>
        <v>42152.503495370373</v>
      </c>
      <c r="T2589" s="14">
        <f t="shared" si="175"/>
        <v>42172.503495370373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0" t="s">
        <v>8316</v>
      </c>
      <c r="R2590" t="s">
        <v>8334</v>
      </c>
      <c r="S2590" s="14">
        <f t="shared" si="174"/>
        <v>41499.546759259261</v>
      </c>
      <c r="T2590" s="14">
        <f t="shared" si="175"/>
        <v>41531.546759259261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0" t="s">
        <v>8327</v>
      </c>
      <c r="R2591" t="s">
        <v>8328</v>
      </c>
      <c r="S2591" s="14">
        <f t="shared" si="174"/>
        <v>41023.227731481478</v>
      </c>
      <c r="T2591" s="14">
        <f t="shared" si="175"/>
        <v>41083.227731481478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0" t="s">
        <v>8323</v>
      </c>
      <c r="R2592" t="s">
        <v>8326</v>
      </c>
      <c r="S2592" s="14">
        <f t="shared" si="174"/>
        <v>41882.585648148146</v>
      </c>
      <c r="T2592" s="14">
        <f t="shared" si="175"/>
        <v>41912.666666666664</v>
      </c>
    </row>
    <row r="2593" spans="1:20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72"/>
        <v>0</v>
      </c>
      <c r="P2593">
        <f t="shared" si="173"/>
        <v>201.67</v>
      </c>
      <c r="Q2593" s="10" t="s">
        <v>8323</v>
      </c>
      <c r="R2593" t="s">
        <v>8324</v>
      </c>
      <c r="S2593" s="14">
        <f t="shared" si="174"/>
        <v>42255.791909722218</v>
      </c>
      <c r="T2593" s="14">
        <f t="shared" si="175"/>
        <v>42285.791909722218</v>
      </c>
    </row>
    <row r="2594" spans="1:20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72"/>
        <v>242</v>
      </c>
      <c r="P2594">
        <f t="shared" si="173"/>
        <v>24.2</v>
      </c>
      <c r="Q2594" s="10" t="s">
        <v>8323</v>
      </c>
      <c r="R2594" t="s">
        <v>8326</v>
      </c>
      <c r="S2594" s="14">
        <f t="shared" si="174"/>
        <v>42107.621018518519</v>
      </c>
      <c r="T2594" s="14">
        <f t="shared" si="175"/>
        <v>42167.621018518519</v>
      </c>
    </row>
    <row r="2595" spans="1:20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72"/>
        <v>242</v>
      </c>
      <c r="P2595">
        <f t="shared" si="173"/>
        <v>43.21</v>
      </c>
      <c r="Q2595" s="10" t="s">
        <v>8323</v>
      </c>
      <c r="R2595" t="s">
        <v>8326</v>
      </c>
      <c r="S2595" s="14">
        <f t="shared" si="174"/>
        <v>42559.776724537034</v>
      </c>
      <c r="T2595" s="14">
        <f t="shared" si="175"/>
        <v>42589.776724537034</v>
      </c>
    </row>
    <row r="2596" spans="1:20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72"/>
        <v>6</v>
      </c>
      <c r="P2596">
        <f t="shared" si="173"/>
        <v>50.08</v>
      </c>
      <c r="Q2596" s="10" t="s">
        <v>8316</v>
      </c>
      <c r="R2596" t="s">
        <v>8334</v>
      </c>
      <c r="S2596" s="14">
        <f t="shared" si="174"/>
        <v>42340.701504629629</v>
      </c>
      <c r="T2596" s="14">
        <f t="shared" si="175"/>
        <v>42368.701504629629</v>
      </c>
    </row>
    <row r="2597" spans="1:20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72"/>
        <v>100</v>
      </c>
      <c r="P2597">
        <f t="shared" si="173"/>
        <v>46.23</v>
      </c>
      <c r="Q2597" s="10" t="s">
        <v>8321</v>
      </c>
      <c r="R2597" t="s">
        <v>8322</v>
      </c>
      <c r="S2597" s="14">
        <f t="shared" si="174"/>
        <v>42211.951284722221</v>
      </c>
      <c r="T2597" s="14">
        <f t="shared" si="175"/>
        <v>42226.951284722221</v>
      </c>
    </row>
    <row r="2598" spans="1:20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72"/>
        <v>3</v>
      </c>
      <c r="P2598">
        <f t="shared" si="173"/>
        <v>75</v>
      </c>
      <c r="Q2598" s="10" t="s">
        <v>8311</v>
      </c>
      <c r="R2598" t="s">
        <v>8348</v>
      </c>
      <c r="S2598" s="14">
        <f t="shared" si="174"/>
        <v>42457.871516203704</v>
      </c>
      <c r="T2598" s="14">
        <f t="shared" si="175"/>
        <v>42487.579861111109</v>
      </c>
    </row>
    <row r="2599" spans="1:20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72"/>
        <v>100</v>
      </c>
      <c r="P2599">
        <f t="shared" si="173"/>
        <v>27.27</v>
      </c>
      <c r="Q2599" s="10" t="s">
        <v>8321</v>
      </c>
      <c r="R2599" t="s">
        <v>8332</v>
      </c>
      <c r="S2599" s="14">
        <f t="shared" si="174"/>
        <v>41995.752986111111</v>
      </c>
      <c r="T2599" s="14">
        <f t="shared" si="175"/>
        <v>42034.708333333328</v>
      </c>
    </row>
    <row r="2600" spans="1:20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72"/>
        <v>120</v>
      </c>
      <c r="P2600">
        <f t="shared" si="173"/>
        <v>60</v>
      </c>
      <c r="Q2600" s="10" t="s">
        <v>8321</v>
      </c>
      <c r="R2600" t="s">
        <v>8343</v>
      </c>
      <c r="S2600" s="14">
        <f t="shared" si="174"/>
        <v>40612.695208333331</v>
      </c>
      <c r="T2600" s="14">
        <f t="shared" si="175"/>
        <v>40636.041666666664</v>
      </c>
    </row>
    <row r="2601" spans="1:20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72"/>
        <v>120</v>
      </c>
      <c r="P2601">
        <f t="shared" si="173"/>
        <v>42.86</v>
      </c>
      <c r="Q2601" s="10" t="s">
        <v>8321</v>
      </c>
      <c r="R2601" t="s">
        <v>8322</v>
      </c>
      <c r="S2601" s="14">
        <f t="shared" si="174"/>
        <v>41657.985081018516</v>
      </c>
      <c r="T2601" s="14">
        <f t="shared" si="175"/>
        <v>41699.720833333333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0" t="s">
        <v>8316</v>
      </c>
      <c r="R2602" t="s">
        <v>8317</v>
      </c>
      <c r="S2602" s="14">
        <f t="shared" si="174"/>
        <v>42689.853090277778</v>
      </c>
      <c r="T2602" s="14">
        <f t="shared" si="175"/>
        <v>42696.853090277778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0" t="s">
        <v>8311</v>
      </c>
      <c r="R2603" t="s">
        <v>8333</v>
      </c>
      <c r="S2603" s="14">
        <f t="shared" si="174"/>
        <v>41235.054560185185</v>
      </c>
      <c r="T2603" s="14">
        <f t="shared" si="175"/>
        <v>41249.054560185185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0" t="s">
        <v>8323</v>
      </c>
      <c r="R2604" t="s">
        <v>8326</v>
      </c>
      <c r="S2604" s="14">
        <f t="shared" si="174"/>
        <v>41881.361342592594</v>
      </c>
      <c r="T2604" s="14">
        <f t="shared" si="175"/>
        <v>41911.361342592594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0" t="s">
        <v>8323</v>
      </c>
      <c r="R2605" t="s">
        <v>8326</v>
      </c>
      <c r="S2605" s="14">
        <f t="shared" si="174"/>
        <v>41858.355393518519</v>
      </c>
      <c r="T2605" s="14">
        <f t="shared" si="175"/>
        <v>41882.547222222223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0" t="s">
        <v>8313</v>
      </c>
      <c r="R2606" t="s">
        <v>8314</v>
      </c>
      <c r="S2606" s="14">
        <f t="shared" si="174"/>
        <v>41877.638298611113</v>
      </c>
      <c r="T2606" s="14">
        <f t="shared" si="175"/>
        <v>41912.638298611113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0" t="s">
        <v>8308</v>
      </c>
      <c r="R2607" t="s">
        <v>8342</v>
      </c>
      <c r="S2607" s="14">
        <f t="shared" si="174"/>
        <v>41835.639155092591</v>
      </c>
      <c r="T2607" s="14">
        <f t="shared" si="175"/>
        <v>41865.639155092591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0" t="s">
        <v>8308</v>
      </c>
      <c r="R2608" t="s">
        <v>8310</v>
      </c>
      <c r="S2608" s="14">
        <f t="shared" si="174"/>
        <v>42737.663877314815</v>
      </c>
      <c r="T2608" s="14">
        <f t="shared" si="175"/>
        <v>42767.663877314815</v>
      </c>
    </row>
    <row r="2609" spans="1:20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72"/>
        <v>12</v>
      </c>
      <c r="P2609">
        <f t="shared" si="173"/>
        <v>24.46</v>
      </c>
      <c r="Q2609" s="10" t="s">
        <v>8323</v>
      </c>
      <c r="R2609" t="s">
        <v>8335</v>
      </c>
      <c r="S2609" s="14">
        <f t="shared" si="174"/>
        <v>42010.968240740738</v>
      </c>
      <c r="T2609" s="14">
        <f t="shared" si="175"/>
        <v>42055.968240740738</v>
      </c>
    </row>
    <row r="2610" spans="1:20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72"/>
        <v>20</v>
      </c>
      <c r="P2610">
        <f t="shared" si="173"/>
        <v>25.52</v>
      </c>
      <c r="Q2610" s="10" t="s">
        <v>8323</v>
      </c>
      <c r="R2610" t="s">
        <v>8324</v>
      </c>
      <c r="S2610" s="14">
        <f t="shared" si="174"/>
        <v>42630.922893518517</v>
      </c>
      <c r="T2610" s="14">
        <f t="shared" si="175"/>
        <v>42665.922893518517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0" t="s">
        <v>8327</v>
      </c>
      <c r="R2611" t="s">
        <v>8331</v>
      </c>
      <c r="S2611" s="14">
        <f t="shared" si="174"/>
        <v>42498.341122685189</v>
      </c>
      <c r="T2611" s="14">
        <f t="shared" si="175"/>
        <v>42533.229166666672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0" t="s">
        <v>8316</v>
      </c>
      <c r="R2612" t="s">
        <v>8344</v>
      </c>
      <c r="S2612" s="14">
        <f t="shared" si="174"/>
        <v>41926.854166666664</v>
      </c>
      <c r="T2612" s="14">
        <f t="shared" si="175"/>
        <v>41957.895833333328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0" t="s">
        <v>8319</v>
      </c>
      <c r="R2613" t="s">
        <v>8345</v>
      </c>
      <c r="S2613" s="14">
        <f t="shared" si="174"/>
        <v>42170.728460648148</v>
      </c>
      <c r="T2613" s="14">
        <f t="shared" si="175"/>
        <v>42200.728460648148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0" t="s">
        <v>8323</v>
      </c>
      <c r="R2614" t="s">
        <v>8326</v>
      </c>
      <c r="S2614" s="14">
        <f t="shared" si="174"/>
        <v>42338.963912037041</v>
      </c>
      <c r="T2614" s="14">
        <f t="shared" si="175"/>
        <v>42353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0" t="s">
        <v>8323</v>
      </c>
      <c r="R2615" t="s">
        <v>8326</v>
      </c>
      <c r="S2615" s="14">
        <f t="shared" si="174"/>
        <v>41779.045937499999</v>
      </c>
      <c r="T2615" s="14">
        <f t="shared" si="175"/>
        <v>41820.727777777778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0" t="s">
        <v>8321</v>
      </c>
      <c r="R2616" t="s">
        <v>8339</v>
      </c>
      <c r="S2616" s="14">
        <f t="shared" si="174"/>
        <v>42238.726631944446</v>
      </c>
      <c r="T2616" s="14">
        <f t="shared" si="175"/>
        <v>42298.726631944446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0" t="s">
        <v>8311</v>
      </c>
      <c r="R2617" t="s">
        <v>8356</v>
      </c>
      <c r="S2617" s="14">
        <f t="shared" si="174"/>
        <v>41311.126481481479</v>
      </c>
      <c r="T2617" s="14">
        <f t="shared" si="175"/>
        <v>41341.126481481479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0" t="s">
        <v>8323</v>
      </c>
      <c r="R2618" t="s">
        <v>8326</v>
      </c>
      <c r="S2618" s="14">
        <f t="shared" si="174"/>
        <v>42232.702546296292</v>
      </c>
      <c r="T2618" s="14">
        <f t="shared" si="175"/>
        <v>42264.165972222225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0" t="s">
        <v>8323</v>
      </c>
      <c r="R2619" t="s">
        <v>8326</v>
      </c>
      <c r="S2619" s="14">
        <f t="shared" si="174"/>
        <v>41779.724224537036</v>
      </c>
      <c r="T2619" s="14">
        <f t="shared" si="175"/>
        <v>41805.666666666664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0" t="s">
        <v>8323</v>
      </c>
      <c r="R2620" t="s">
        <v>8326</v>
      </c>
      <c r="S2620" s="14">
        <f t="shared" si="174"/>
        <v>42045.84238425926</v>
      </c>
      <c r="T2620" s="14">
        <f t="shared" si="175"/>
        <v>42075.800717592589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0" t="s">
        <v>8323</v>
      </c>
      <c r="R2621" t="s">
        <v>8326</v>
      </c>
      <c r="S2621" s="14">
        <f t="shared" si="174"/>
        <v>42199.648912037039</v>
      </c>
      <c r="T2621" s="14">
        <f t="shared" si="175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0" t="s">
        <v>8323</v>
      </c>
      <c r="R2622" t="s">
        <v>8335</v>
      </c>
      <c r="S2622" s="14">
        <f t="shared" si="174"/>
        <v>42619.802488425921</v>
      </c>
      <c r="T2622" s="14">
        <f t="shared" si="175"/>
        <v>42659.875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0" t="s">
        <v>8321</v>
      </c>
      <c r="R2623" t="s">
        <v>8343</v>
      </c>
      <c r="S2623" s="14">
        <f t="shared" si="174"/>
        <v>42360.487210648149</v>
      </c>
      <c r="T2623" s="14">
        <f t="shared" si="175"/>
        <v>42390.487210648149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0" t="s">
        <v>8327</v>
      </c>
      <c r="R2624" t="s">
        <v>8338</v>
      </c>
      <c r="S2624" s="14">
        <f t="shared" si="174"/>
        <v>41596.913437499999</v>
      </c>
      <c r="T2624" s="14">
        <f t="shared" si="175"/>
        <v>41625.5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0" t="s">
        <v>8323</v>
      </c>
      <c r="R2625" t="s">
        <v>8326</v>
      </c>
      <c r="S2625" s="14">
        <f t="shared" si="174"/>
        <v>41765.938657407409</v>
      </c>
      <c r="T2625" s="14">
        <f t="shared" si="175"/>
        <v>41795.938657407409</v>
      </c>
    </row>
    <row r="2626" spans="1:20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72"/>
        <v>0</v>
      </c>
      <c r="P2626">
        <f t="shared" si="173"/>
        <v>50.91</v>
      </c>
      <c r="Q2626" s="10" t="s">
        <v>8316</v>
      </c>
      <c r="R2626" t="s">
        <v>8334</v>
      </c>
      <c r="S2626" s="14">
        <f t="shared" si="174"/>
        <v>41255.833611111113</v>
      </c>
      <c r="T2626" s="14">
        <f t="shared" si="175"/>
        <v>41285.833611111113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0" t="s">
        <v>8327</v>
      </c>
      <c r="R2627" t="s">
        <v>8330</v>
      </c>
      <c r="S2627" s="14">
        <f t="shared" ref="S2627:S2690" si="178">(((J2627/60)/60)/24)+DATE(1970,1,1)</f>
        <v>41845.968159722222</v>
      </c>
      <c r="T2627" s="14">
        <f t="shared" ref="T2627:T2690" si="179">(((I2627/60)/60)/24)+DATE(1970,1,1)</f>
        <v>41875.968159722222</v>
      </c>
    </row>
    <row r="2628" spans="1:20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76"/>
        <v>22</v>
      </c>
      <c r="P2628">
        <f t="shared" si="177"/>
        <v>56</v>
      </c>
      <c r="Q2628" s="10" t="s">
        <v>8321</v>
      </c>
      <c r="R2628" t="s">
        <v>8325</v>
      </c>
      <c r="S2628" s="14">
        <f t="shared" si="178"/>
        <v>41900.505312499998</v>
      </c>
      <c r="T2628" s="14">
        <f t="shared" si="179"/>
        <v>41930.505312499998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0" t="s">
        <v>8327</v>
      </c>
      <c r="R2629" t="s">
        <v>8328</v>
      </c>
      <c r="S2629" s="14">
        <f t="shared" si="178"/>
        <v>40981.710243055553</v>
      </c>
      <c r="T2629" s="14">
        <f t="shared" si="179"/>
        <v>41011.710243055553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0" t="s">
        <v>8323</v>
      </c>
      <c r="R2630" t="s">
        <v>8326</v>
      </c>
      <c r="S2630" s="14">
        <f t="shared" si="178"/>
        <v>42628.650208333333</v>
      </c>
      <c r="T2630" s="14">
        <f t="shared" si="179"/>
        <v>42659.650208333333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0" t="s">
        <v>8327</v>
      </c>
      <c r="R2631" t="s">
        <v>8331</v>
      </c>
      <c r="S2631" s="14">
        <f t="shared" si="178"/>
        <v>40687.285844907405</v>
      </c>
      <c r="T2631" s="14">
        <f t="shared" si="179"/>
        <v>40749.284722222219</v>
      </c>
    </row>
    <row r="2632" spans="1:20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76"/>
        <v>11</v>
      </c>
      <c r="P2632">
        <f t="shared" si="177"/>
        <v>69.13</v>
      </c>
      <c r="Q2632" s="10" t="s">
        <v>8313</v>
      </c>
      <c r="R2632" t="s">
        <v>8314</v>
      </c>
      <c r="S2632" s="14">
        <f t="shared" si="178"/>
        <v>41880.068437499998</v>
      </c>
      <c r="T2632" s="14">
        <f t="shared" si="179"/>
        <v>41910.068437499998</v>
      </c>
    </row>
    <row r="2633" spans="1:20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76"/>
        <v>28</v>
      </c>
      <c r="P2633">
        <f t="shared" si="177"/>
        <v>55.3</v>
      </c>
      <c r="Q2633" s="10" t="s">
        <v>8308</v>
      </c>
      <c r="R2633" t="s">
        <v>8310</v>
      </c>
      <c r="S2633" s="14">
        <f t="shared" si="178"/>
        <v>41971.866574074069</v>
      </c>
      <c r="T2633" s="14">
        <f t="shared" si="179"/>
        <v>42016.866574074069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0" t="s">
        <v>8327</v>
      </c>
      <c r="R2634" t="s">
        <v>8331</v>
      </c>
      <c r="S2634" s="14">
        <f t="shared" si="178"/>
        <v>42193.650671296295</v>
      </c>
      <c r="T2634" s="14">
        <f t="shared" si="179"/>
        <v>42238.207638888889</v>
      </c>
    </row>
    <row r="2635" spans="1:20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76"/>
        <v>5</v>
      </c>
      <c r="P2635">
        <f t="shared" si="177"/>
        <v>183.33</v>
      </c>
      <c r="Q2635" s="10" t="s">
        <v>8323</v>
      </c>
      <c r="R2635" t="s">
        <v>8326</v>
      </c>
      <c r="S2635" s="14">
        <f t="shared" si="178"/>
        <v>42258.646504629629</v>
      </c>
      <c r="T2635" s="14">
        <f t="shared" si="179"/>
        <v>42288.645196759258</v>
      </c>
    </row>
    <row r="2636" spans="1:20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76"/>
        <v>11</v>
      </c>
      <c r="P2636">
        <f t="shared" si="177"/>
        <v>45.83</v>
      </c>
      <c r="Q2636" s="10" t="s">
        <v>8323</v>
      </c>
      <c r="R2636" t="s">
        <v>8326</v>
      </c>
      <c r="S2636" s="14">
        <f t="shared" si="178"/>
        <v>42233.671747685185</v>
      </c>
      <c r="T2636" s="14">
        <f t="shared" si="179"/>
        <v>42278.541666666672</v>
      </c>
    </row>
    <row r="2637" spans="1:20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76"/>
        <v>11</v>
      </c>
      <c r="P2637">
        <f t="shared" si="177"/>
        <v>39.29</v>
      </c>
      <c r="Q2637" s="10" t="s">
        <v>8311</v>
      </c>
      <c r="R2637" t="s">
        <v>8356</v>
      </c>
      <c r="S2637" s="14">
        <f t="shared" si="178"/>
        <v>40855.765092592592</v>
      </c>
      <c r="T2637" s="14">
        <f t="shared" si="179"/>
        <v>40895.765092592592</v>
      </c>
    </row>
    <row r="2638" spans="1:20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76"/>
        <v>110</v>
      </c>
      <c r="P2638">
        <f t="shared" si="177"/>
        <v>50</v>
      </c>
      <c r="Q2638" s="10" t="s">
        <v>8327</v>
      </c>
      <c r="R2638" t="s">
        <v>8331</v>
      </c>
      <c r="S2638" s="14">
        <f t="shared" si="178"/>
        <v>41246.874814814815</v>
      </c>
      <c r="T2638" s="14">
        <f t="shared" si="179"/>
        <v>41276.874814814815</v>
      </c>
    </row>
    <row r="2639" spans="1:20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76"/>
        <v>110</v>
      </c>
      <c r="P2639">
        <f t="shared" si="177"/>
        <v>55</v>
      </c>
      <c r="Q2639" s="10" t="s">
        <v>8323</v>
      </c>
      <c r="R2639" t="s">
        <v>8326</v>
      </c>
      <c r="S2639" s="14">
        <f t="shared" si="178"/>
        <v>42020.846666666665</v>
      </c>
      <c r="T2639" s="14">
        <f t="shared" si="179"/>
        <v>42037.207638888889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0" t="s">
        <v>8319</v>
      </c>
      <c r="R2640" t="s">
        <v>8320</v>
      </c>
      <c r="S2640" s="14">
        <f t="shared" si="178"/>
        <v>42452.781828703708</v>
      </c>
      <c r="T2640" s="14">
        <f t="shared" si="179"/>
        <v>42480.781828703708</v>
      </c>
    </row>
    <row r="2641" spans="1:20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76"/>
        <v>109</v>
      </c>
      <c r="P2641">
        <f t="shared" si="177"/>
        <v>36.33</v>
      </c>
      <c r="Q2641" s="10" t="s">
        <v>8323</v>
      </c>
      <c r="R2641" t="s">
        <v>8326</v>
      </c>
      <c r="S2641" s="14">
        <f t="shared" si="178"/>
        <v>41779.310034722221</v>
      </c>
      <c r="T2641" s="14">
        <f t="shared" si="179"/>
        <v>41805.666666666664</v>
      </c>
    </row>
    <row r="2642" spans="1:20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76"/>
        <v>156</v>
      </c>
      <c r="P2642">
        <f t="shared" si="177"/>
        <v>28.68</v>
      </c>
      <c r="Q2642" s="10" t="s">
        <v>8327</v>
      </c>
      <c r="R2642" t="s">
        <v>8331</v>
      </c>
      <c r="S2642" s="14">
        <f t="shared" si="178"/>
        <v>41120.882881944446</v>
      </c>
      <c r="T2642" s="14">
        <f t="shared" si="179"/>
        <v>41128.709027777775</v>
      </c>
    </row>
    <row r="2643" spans="1:20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76"/>
        <v>218</v>
      </c>
      <c r="P2643">
        <f t="shared" si="177"/>
        <v>19.46</v>
      </c>
      <c r="Q2643" s="10" t="s">
        <v>8327</v>
      </c>
      <c r="R2643" t="s">
        <v>8336</v>
      </c>
      <c r="S2643" s="14">
        <f t="shared" si="178"/>
        <v>42609.311990740738</v>
      </c>
      <c r="T2643" s="14">
        <f t="shared" si="179"/>
        <v>42668.791666666672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0" t="s">
        <v>8323</v>
      </c>
      <c r="R2644" t="s">
        <v>8326</v>
      </c>
      <c r="S2644" s="14">
        <f t="shared" si="178"/>
        <v>42762.545810185184</v>
      </c>
      <c r="T2644" s="14">
        <f t="shared" si="179"/>
        <v>42792.545810185184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0" t="s">
        <v>8323</v>
      </c>
      <c r="R2645" t="s">
        <v>8326</v>
      </c>
      <c r="S2645" s="14">
        <f t="shared" si="178"/>
        <v>42289.94049768518</v>
      </c>
      <c r="T2645" s="14">
        <f t="shared" si="179"/>
        <v>42349.982164351852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0" t="s">
        <v>8323</v>
      </c>
      <c r="R2646" t="s">
        <v>8326</v>
      </c>
      <c r="S2646" s="14">
        <f t="shared" si="178"/>
        <v>42788.565208333333</v>
      </c>
      <c r="T2646" s="14">
        <f t="shared" si="179"/>
        <v>42818.523541666669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0" t="s">
        <v>8323</v>
      </c>
      <c r="R2647" t="s">
        <v>8326</v>
      </c>
      <c r="S2647" s="14">
        <f t="shared" si="178"/>
        <v>41990.585486111115</v>
      </c>
      <c r="T2647" s="14">
        <f t="shared" si="179"/>
        <v>42035.585486111115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0" t="s">
        <v>8323</v>
      </c>
      <c r="R2648" t="s">
        <v>8326</v>
      </c>
      <c r="S2648" s="14">
        <f t="shared" si="178"/>
        <v>41914.100289351853</v>
      </c>
      <c r="T2648" s="14">
        <f t="shared" si="179"/>
        <v>41928.165972222225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0" t="s">
        <v>8323</v>
      </c>
      <c r="R2649" t="s">
        <v>8326</v>
      </c>
      <c r="S2649" s="14">
        <f t="shared" si="178"/>
        <v>41927.848900462966</v>
      </c>
      <c r="T2649" s="14">
        <f t="shared" si="179"/>
        <v>41948.890567129631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0" t="s">
        <v>8319</v>
      </c>
      <c r="R2650" t="s">
        <v>8345</v>
      </c>
      <c r="S2650" s="14">
        <f t="shared" si="178"/>
        <v>41723.9533912037</v>
      </c>
      <c r="T2650" s="14">
        <f t="shared" si="179"/>
        <v>41761.9533912037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0" t="s">
        <v>8319</v>
      </c>
      <c r="R2651" t="s">
        <v>8345</v>
      </c>
      <c r="S2651" s="14">
        <f t="shared" si="178"/>
        <v>42294.628449074073</v>
      </c>
      <c r="T2651" s="14">
        <f t="shared" si="179"/>
        <v>42324.670115740737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0" t="s">
        <v>8323</v>
      </c>
      <c r="R2652" t="s">
        <v>8326</v>
      </c>
      <c r="S2652" s="14">
        <f t="shared" si="178"/>
        <v>42214.6956712963</v>
      </c>
      <c r="T2652" s="14">
        <f t="shared" si="179"/>
        <v>42225.666666666672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0" t="s">
        <v>8323</v>
      </c>
      <c r="R2653" t="s">
        <v>8326</v>
      </c>
      <c r="S2653" s="14">
        <f t="shared" si="178"/>
        <v>42555.671944444446</v>
      </c>
      <c r="T2653" s="14">
        <f t="shared" si="179"/>
        <v>42583.791666666672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0" t="s">
        <v>8323</v>
      </c>
      <c r="R2654" t="s">
        <v>8326</v>
      </c>
      <c r="S2654" s="14">
        <f t="shared" si="178"/>
        <v>42452.815659722226</v>
      </c>
      <c r="T2654" s="14">
        <f t="shared" si="179"/>
        <v>42512.815659722226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0" t="s">
        <v>8321</v>
      </c>
      <c r="R2655" t="s">
        <v>8332</v>
      </c>
      <c r="S2655" s="14">
        <f t="shared" si="178"/>
        <v>42405.702349537038</v>
      </c>
      <c r="T2655" s="14">
        <f t="shared" si="179"/>
        <v>42415.702349537038</v>
      </c>
    </row>
    <row r="2656" spans="1:20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76"/>
        <v>105</v>
      </c>
      <c r="P2656">
        <f t="shared" si="177"/>
        <v>75</v>
      </c>
      <c r="Q2656" s="10" t="s">
        <v>8323</v>
      </c>
      <c r="R2656" t="s">
        <v>8335</v>
      </c>
      <c r="S2656" s="14">
        <f t="shared" si="178"/>
        <v>42458.127175925925</v>
      </c>
      <c r="T2656" s="14">
        <f t="shared" si="179"/>
        <v>42489.165972222225</v>
      </c>
    </row>
    <row r="2657" spans="1:20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76"/>
        <v>175</v>
      </c>
      <c r="P2657">
        <f t="shared" si="177"/>
        <v>29.17</v>
      </c>
      <c r="Q2657" s="10" t="s">
        <v>8323</v>
      </c>
      <c r="R2657" t="s">
        <v>8326</v>
      </c>
      <c r="S2657" s="14">
        <f t="shared" si="178"/>
        <v>41889.768229166664</v>
      </c>
      <c r="T2657" s="14">
        <f t="shared" si="179"/>
        <v>41919.768229166664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0" t="s">
        <v>8323</v>
      </c>
      <c r="R2658" t="s">
        <v>8324</v>
      </c>
      <c r="S2658" s="14">
        <f t="shared" si="178"/>
        <v>42615.121921296297</v>
      </c>
      <c r="T2658" s="14">
        <f t="shared" si="179"/>
        <v>42675.121921296297</v>
      </c>
    </row>
    <row r="2659" spans="1:20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76"/>
        <v>3</v>
      </c>
      <c r="P2659">
        <f t="shared" si="177"/>
        <v>65</v>
      </c>
      <c r="Q2659" s="10" t="s">
        <v>8327</v>
      </c>
      <c r="R2659" t="s">
        <v>8350</v>
      </c>
      <c r="S2659" s="14">
        <f t="shared" si="178"/>
        <v>41081.69027777778</v>
      </c>
      <c r="T2659" s="14">
        <f t="shared" si="179"/>
        <v>41113.166666666664</v>
      </c>
    </row>
    <row r="2660" spans="1:20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76"/>
        <v>3</v>
      </c>
      <c r="P2660">
        <f t="shared" si="177"/>
        <v>47.27</v>
      </c>
      <c r="Q2660" s="10" t="s">
        <v>8323</v>
      </c>
      <c r="R2660" t="s">
        <v>8326</v>
      </c>
      <c r="S2660" s="14">
        <f t="shared" si="178"/>
        <v>42679.958472222221</v>
      </c>
      <c r="T2660" s="14">
        <f t="shared" si="179"/>
        <v>42710.207638888889</v>
      </c>
    </row>
    <row r="2661" spans="1:20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76"/>
        <v>104</v>
      </c>
      <c r="P2661">
        <f t="shared" si="177"/>
        <v>32.5</v>
      </c>
      <c r="Q2661" s="10" t="s">
        <v>8327</v>
      </c>
      <c r="R2661" t="s">
        <v>8331</v>
      </c>
      <c r="S2661" s="14">
        <f t="shared" si="178"/>
        <v>42504.801388888889</v>
      </c>
      <c r="T2661" s="14">
        <f t="shared" si="179"/>
        <v>42564.801388888889</v>
      </c>
    </row>
    <row r="2662" spans="1:20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76"/>
        <v>104</v>
      </c>
      <c r="P2662">
        <f t="shared" si="177"/>
        <v>47.27</v>
      </c>
      <c r="Q2662" s="10" t="s">
        <v>8327</v>
      </c>
      <c r="R2662" t="s">
        <v>8331</v>
      </c>
      <c r="S2662" s="14">
        <f t="shared" si="178"/>
        <v>42430.702210648145</v>
      </c>
      <c r="T2662" s="14">
        <f t="shared" si="179"/>
        <v>42460.660543981481</v>
      </c>
    </row>
    <row r="2663" spans="1:20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76"/>
        <v>104</v>
      </c>
      <c r="P2663">
        <f t="shared" si="177"/>
        <v>57.78</v>
      </c>
      <c r="Q2663" s="10" t="s">
        <v>8323</v>
      </c>
      <c r="R2663" t="s">
        <v>8326</v>
      </c>
      <c r="S2663" s="14">
        <f t="shared" si="178"/>
        <v>41828.646319444444</v>
      </c>
      <c r="T2663" s="14">
        <f t="shared" si="179"/>
        <v>41861.665972222225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0" t="s">
        <v>8327</v>
      </c>
      <c r="R2664" t="s">
        <v>8331</v>
      </c>
      <c r="S2664" s="14">
        <f t="shared" si="178"/>
        <v>40122.751620370371</v>
      </c>
      <c r="T2664" s="14">
        <f t="shared" si="179"/>
        <v>40178.98541666667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0" t="s">
        <v>8327</v>
      </c>
      <c r="R2665" t="s">
        <v>8328</v>
      </c>
      <c r="S2665" s="14">
        <f t="shared" si="178"/>
        <v>40542.839282407411</v>
      </c>
      <c r="T2665" s="14">
        <f t="shared" si="179"/>
        <v>40559.07708333333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0" t="s">
        <v>8313</v>
      </c>
      <c r="R2666" t="s">
        <v>8314</v>
      </c>
      <c r="S2666" s="14">
        <f t="shared" si="178"/>
        <v>42548.876192129625</v>
      </c>
      <c r="T2666" s="14">
        <f t="shared" si="179"/>
        <v>42576.791666666672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0" t="s">
        <v>8313</v>
      </c>
      <c r="R2667" t="s">
        <v>8353</v>
      </c>
      <c r="S2667" s="14">
        <f t="shared" si="178"/>
        <v>42398.195972222224</v>
      </c>
      <c r="T2667" s="14">
        <f t="shared" si="179"/>
        <v>42413.195972222224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0" t="s">
        <v>8311</v>
      </c>
      <c r="R2668" t="s">
        <v>8349</v>
      </c>
      <c r="S2668" s="14">
        <f t="shared" si="178"/>
        <v>42017.927418981482</v>
      </c>
      <c r="T2668" s="14">
        <f t="shared" si="179"/>
        <v>42052.927418981482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0" t="s">
        <v>8323</v>
      </c>
      <c r="R2669" t="s">
        <v>8326</v>
      </c>
      <c r="S2669" s="14">
        <f t="shared" si="178"/>
        <v>42179.898472222223</v>
      </c>
      <c r="T2669" s="14">
        <f t="shared" si="179"/>
        <v>42195.75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0" t="s">
        <v>8323</v>
      </c>
      <c r="R2670" t="s">
        <v>8326</v>
      </c>
      <c r="S2670" s="14">
        <f t="shared" si="178"/>
        <v>42531.195277777777</v>
      </c>
      <c r="T2670" s="14">
        <f t="shared" si="179"/>
        <v>42555.166666666672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0" t="s">
        <v>8323</v>
      </c>
      <c r="R2671" t="s">
        <v>8326</v>
      </c>
      <c r="S2671" s="14">
        <f t="shared" si="178"/>
        <v>42139.816840277781</v>
      </c>
      <c r="T2671" s="14">
        <f t="shared" si="179"/>
        <v>42181.875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0" t="s">
        <v>8323</v>
      </c>
      <c r="R2672" t="s">
        <v>8326</v>
      </c>
      <c r="S2672" s="14">
        <f t="shared" si="178"/>
        <v>42535.049849537041</v>
      </c>
      <c r="T2672" s="14">
        <f t="shared" si="179"/>
        <v>42556.049849537041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0" t="s">
        <v>8308</v>
      </c>
      <c r="R2673" t="s">
        <v>8310</v>
      </c>
      <c r="S2673" s="14">
        <f t="shared" si="178"/>
        <v>42705.690347222218</v>
      </c>
      <c r="T2673" s="14">
        <f t="shared" si="179"/>
        <v>42734.958333333328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0" t="s">
        <v>8321</v>
      </c>
      <c r="R2674" t="s">
        <v>8343</v>
      </c>
      <c r="S2674" s="14">
        <f t="shared" si="178"/>
        <v>40706.297442129631</v>
      </c>
      <c r="T2674" s="14">
        <f t="shared" si="179"/>
        <v>40736.297442129631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0" t="s">
        <v>8323</v>
      </c>
      <c r="R2675" t="s">
        <v>8326</v>
      </c>
      <c r="S2675" s="14">
        <f t="shared" si="178"/>
        <v>42593.865405092598</v>
      </c>
      <c r="T2675" s="14">
        <f t="shared" si="179"/>
        <v>42613.865405092598</v>
      </c>
    </row>
    <row r="2676" spans="1:20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76"/>
        <v>1</v>
      </c>
      <c r="P2676">
        <f t="shared" si="177"/>
        <v>500</v>
      </c>
      <c r="Q2676" s="10" t="s">
        <v>8323</v>
      </c>
      <c r="R2676" t="s">
        <v>8335</v>
      </c>
      <c r="S2676" s="14">
        <f t="shared" si="178"/>
        <v>42333.695821759262</v>
      </c>
      <c r="T2676" s="14">
        <f t="shared" si="179"/>
        <v>42361.679166666669</v>
      </c>
    </row>
    <row r="2677" spans="1:20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76"/>
        <v>9</v>
      </c>
      <c r="P2677">
        <f t="shared" si="177"/>
        <v>29.41</v>
      </c>
      <c r="Q2677" s="10" t="s">
        <v>8323</v>
      </c>
      <c r="R2677" t="s">
        <v>8326</v>
      </c>
      <c r="S2677" s="14">
        <f t="shared" si="178"/>
        <v>41869.714166666665</v>
      </c>
      <c r="T2677" s="14">
        <f t="shared" si="179"/>
        <v>41876.875</v>
      </c>
    </row>
    <row r="2678" spans="1:20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76"/>
        <v>100</v>
      </c>
      <c r="P2678">
        <f t="shared" si="177"/>
        <v>71.430000000000007</v>
      </c>
      <c r="Q2678" s="10" t="s">
        <v>8321</v>
      </c>
      <c r="R2678" t="s">
        <v>8343</v>
      </c>
      <c r="S2678" s="14">
        <f t="shared" si="178"/>
        <v>40648.757939814815</v>
      </c>
      <c r="T2678" s="14">
        <f t="shared" si="179"/>
        <v>40678.757939814815</v>
      </c>
    </row>
    <row r="2679" spans="1:20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76"/>
        <v>100</v>
      </c>
      <c r="P2679">
        <f t="shared" si="177"/>
        <v>500</v>
      </c>
      <c r="Q2679" s="10" t="s">
        <v>8321</v>
      </c>
      <c r="R2679" t="s">
        <v>8337</v>
      </c>
      <c r="S2679" s="14">
        <f t="shared" si="178"/>
        <v>42187.920972222222</v>
      </c>
      <c r="T2679" s="14">
        <f t="shared" si="179"/>
        <v>42197.920972222222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0" t="s">
        <v>8323</v>
      </c>
      <c r="R2680" t="s">
        <v>8335</v>
      </c>
      <c r="S2680" s="14">
        <f t="shared" si="178"/>
        <v>42097.874155092592</v>
      </c>
      <c r="T2680" s="14">
        <f t="shared" si="179"/>
        <v>42142.874155092592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0" t="s">
        <v>8323</v>
      </c>
      <c r="R2681" t="s">
        <v>8324</v>
      </c>
      <c r="S2681" s="14">
        <f t="shared" si="178"/>
        <v>42752.827199074076</v>
      </c>
      <c r="T2681" s="14">
        <f t="shared" si="179"/>
        <v>42766.75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0" t="s">
        <v>8323</v>
      </c>
      <c r="R2682" t="s">
        <v>8326</v>
      </c>
      <c r="S2682" s="14">
        <f t="shared" si="178"/>
        <v>42446.845543981486</v>
      </c>
      <c r="T2682" s="14">
        <f t="shared" si="179"/>
        <v>42496.845543981486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0" t="s">
        <v>8323</v>
      </c>
      <c r="R2683" t="s">
        <v>8326</v>
      </c>
      <c r="S2683" s="14">
        <f t="shared" si="178"/>
        <v>42146.570393518516</v>
      </c>
      <c r="T2683" s="14">
        <f t="shared" si="179"/>
        <v>42176.570393518516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0" t="s">
        <v>8323</v>
      </c>
      <c r="R2684" t="s">
        <v>8326</v>
      </c>
      <c r="S2684" s="14">
        <f t="shared" si="178"/>
        <v>42430.762222222227</v>
      </c>
      <c r="T2684" s="14">
        <f t="shared" si="179"/>
        <v>42460.720555555556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0" t="s">
        <v>8323</v>
      </c>
      <c r="R2685" t="s">
        <v>8326</v>
      </c>
      <c r="S2685" s="14">
        <f t="shared" si="178"/>
        <v>42381.478981481487</v>
      </c>
      <c r="T2685" s="14">
        <f t="shared" si="179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0" t="s">
        <v>8323</v>
      </c>
      <c r="R2686" t="s">
        <v>8335</v>
      </c>
      <c r="S2686" s="14">
        <f t="shared" si="178"/>
        <v>42173.466863425929</v>
      </c>
      <c r="T2686" s="14">
        <f t="shared" si="179"/>
        <v>42226.958333333328</v>
      </c>
    </row>
    <row r="2687" spans="1:20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76"/>
        <v>143</v>
      </c>
      <c r="P2687">
        <f t="shared" si="177"/>
        <v>25</v>
      </c>
      <c r="Q2687" s="10" t="s">
        <v>8327</v>
      </c>
      <c r="R2687" t="s">
        <v>8331</v>
      </c>
      <c r="S2687" s="14">
        <f t="shared" si="178"/>
        <v>40576.539664351854</v>
      </c>
      <c r="T2687" s="14">
        <f t="shared" si="179"/>
        <v>40606.539664351854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0" t="s">
        <v>8323</v>
      </c>
      <c r="R2688" t="s">
        <v>8326</v>
      </c>
      <c r="S2688" s="14">
        <f t="shared" si="178"/>
        <v>41950.26694444444</v>
      </c>
      <c r="T2688" s="14">
        <f t="shared" si="179"/>
        <v>41963.669444444444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0" t="s">
        <v>8308</v>
      </c>
      <c r="R2689" t="s">
        <v>8315</v>
      </c>
      <c r="S2689" s="14">
        <f t="shared" si="178"/>
        <v>42024.86513888889</v>
      </c>
      <c r="T2689" s="14">
        <f t="shared" si="179"/>
        <v>42054.86513888889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>
        <f t="shared" si="177"/>
        <v>163.33000000000001</v>
      </c>
      <c r="Q2690" s="10" t="s">
        <v>8323</v>
      </c>
      <c r="R2690" t="s">
        <v>8326</v>
      </c>
      <c r="S2690" s="14">
        <f t="shared" si="178"/>
        <v>42523.739212962959</v>
      </c>
      <c r="T2690" s="14">
        <f t="shared" si="179"/>
        <v>42553.739212962959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>
        <f t="shared" ref="P2691:P2754" si="181">IFERROR(ROUND(E2691/L2691,2),0)</f>
        <v>37.54</v>
      </c>
      <c r="Q2691" s="10" t="s">
        <v>8323</v>
      </c>
      <c r="R2691" t="s">
        <v>8326</v>
      </c>
      <c r="S2691" s="14">
        <f t="shared" ref="S2691:S2754" si="182">(((J2691/60)/60)/24)+DATE(1970,1,1)</f>
        <v>42467.548541666663</v>
      </c>
      <c r="T2691" s="14">
        <f t="shared" ref="T2691:T2754" si="183">(((I2691/60)/60)/24)+DATE(1970,1,1)</f>
        <v>42496.544444444444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0" t="s">
        <v>8327</v>
      </c>
      <c r="R2692" t="s">
        <v>8330</v>
      </c>
      <c r="S2692" s="14">
        <f t="shared" si="182"/>
        <v>42427.721006944441</v>
      </c>
      <c r="T2692" s="14">
        <f t="shared" si="183"/>
        <v>42457.679340277777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0" t="s">
        <v>8308</v>
      </c>
      <c r="R2693" t="s">
        <v>8310</v>
      </c>
      <c r="S2693" s="14">
        <f t="shared" si="182"/>
        <v>42704.086053240739</v>
      </c>
      <c r="T2693" s="14">
        <f t="shared" si="183"/>
        <v>42734.086053240739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0" t="s">
        <v>8323</v>
      </c>
      <c r="R2694" t="s">
        <v>8326</v>
      </c>
      <c r="S2694" s="14">
        <f t="shared" si="182"/>
        <v>42746.261782407411</v>
      </c>
      <c r="T2694" s="14">
        <f t="shared" si="183"/>
        <v>42784.207638888889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0" t="s">
        <v>8323</v>
      </c>
      <c r="R2695" t="s">
        <v>8326</v>
      </c>
      <c r="S2695" s="14">
        <f t="shared" si="182"/>
        <v>42410.017199074078</v>
      </c>
      <c r="T2695" s="14">
        <f t="shared" si="183"/>
        <v>42430.999305555553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0" t="s">
        <v>8308</v>
      </c>
      <c r="R2696" t="s">
        <v>8310</v>
      </c>
      <c r="S2696" s="14">
        <f t="shared" si="182"/>
        <v>42726.192916666667</v>
      </c>
      <c r="T2696" s="14">
        <f t="shared" si="183"/>
        <v>42786.192916666667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0" t="s">
        <v>8323</v>
      </c>
      <c r="R2697" t="s">
        <v>8335</v>
      </c>
      <c r="S2697" s="14">
        <f t="shared" si="182"/>
        <v>42140.421319444446</v>
      </c>
      <c r="T2697" s="14">
        <f t="shared" si="183"/>
        <v>42171.979166666672</v>
      </c>
    </row>
    <row r="2698" spans="1:20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80"/>
        <v>12</v>
      </c>
      <c r="P2698">
        <f t="shared" si="181"/>
        <v>60</v>
      </c>
      <c r="Q2698" s="10" t="s">
        <v>8308</v>
      </c>
      <c r="R2698" t="s">
        <v>8310</v>
      </c>
      <c r="S2698" s="14">
        <f t="shared" si="182"/>
        <v>42411.828287037039</v>
      </c>
      <c r="T2698" s="14">
        <f t="shared" si="183"/>
        <v>42441.828287037039</v>
      </c>
    </row>
    <row r="2699" spans="1:20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80"/>
        <v>64</v>
      </c>
      <c r="P2699">
        <f t="shared" si="181"/>
        <v>40</v>
      </c>
      <c r="Q2699" s="10" t="s">
        <v>8321</v>
      </c>
      <c r="R2699" t="s">
        <v>8339</v>
      </c>
      <c r="S2699" s="14">
        <f t="shared" si="182"/>
        <v>42107.703877314809</v>
      </c>
      <c r="T2699" s="14">
        <f t="shared" si="183"/>
        <v>42137.703877314809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0" t="s">
        <v>8316</v>
      </c>
      <c r="R2700" t="s">
        <v>8334</v>
      </c>
      <c r="S2700" s="14">
        <f t="shared" si="182"/>
        <v>41156.963344907403</v>
      </c>
      <c r="T2700" s="14">
        <f t="shared" si="183"/>
        <v>41186.963344907403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0" t="s">
        <v>8323</v>
      </c>
      <c r="R2701" t="s">
        <v>8324</v>
      </c>
      <c r="S2701" s="14">
        <f t="shared" si="182"/>
        <v>42100.723738425921</v>
      </c>
      <c r="T2701" s="14">
        <f t="shared" si="183"/>
        <v>42129.783333333333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0" t="s">
        <v>8323</v>
      </c>
      <c r="R2702" t="s">
        <v>8326</v>
      </c>
      <c r="S2702" s="14">
        <f t="shared" si="182"/>
        <v>42433.761886574073</v>
      </c>
      <c r="T2702" s="14">
        <f t="shared" si="183"/>
        <v>42442.916666666672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0" t="s">
        <v>8308</v>
      </c>
      <c r="R2703" t="s">
        <v>8310</v>
      </c>
      <c r="S2703" s="14">
        <f t="shared" si="182"/>
        <v>42437.924988425926</v>
      </c>
      <c r="T2703" s="14">
        <f t="shared" si="183"/>
        <v>42497.883321759262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0" t="s">
        <v>8323</v>
      </c>
      <c r="R2704" t="s">
        <v>8326</v>
      </c>
      <c r="S2704" s="14">
        <f t="shared" si="182"/>
        <v>41974.738576388889</v>
      </c>
      <c r="T2704" s="14">
        <f t="shared" si="183"/>
        <v>41994.738576388889</v>
      </c>
    </row>
    <row r="2705" spans="1:20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80"/>
        <v>1</v>
      </c>
      <c r="P2705">
        <f t="shared" si="181"/>
        <v>57.88</v>
      </c>
      <c r="Q2705" s="10" t="s">
        <v>8308</v>
      </c>
      <c r="R2705" t="s">
        <v>8342</v>
      </c>
      <c r="S2705" s="14">
        <f t="shared" si="182"/>
        <v>41989.853692129633</v>
      </c>
      <c r="T2705" s="14">
        <f t="shared" si="183"/>
        <v>42019.811805555553</v>
      </c>
    </row>
    <row r="2706" spans="1:20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80"/>
        <v>116</v>
      </c>
      <c r="P2706">
        <f t="shared" si="181"/>
        <v>35.619999999999997</v>
      </c>
      <c r="Q2706" s="10" t="s">
        <v>8327</v>
      </c>
      <c r="R2706" t="s">
        <v>8331</v>
      </c>
      <c r="S2706" s="14">
        <f t="shared" si="182"/>
        <v>42240.852534722217</v>
      </c>
      <c r="T2706" s="14">
        <f t="shared" si="183"/>
        <v>42270.852534722217</v>
      </c>
    </row>
    <row r="2707" spans="1:20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80"/>
        <v>2</v>
      </c>
      <c r="P2707">
        <f t="shared" si="181"/>
        <v>76.67</v>
      </c>
      <c r="Q2707" s="10" t="s">
        <v>8319</v>
      </c>
      <c r="R2707" t="s">
        <v>8345</v>
      </c>
      <c r="S2707" s="14">
        <f t="shared" si="182"/>
        <v>42204.875868055555</v>
      </c>
      <c r="T2707" s="14">
        <f t="shared" si="183"/>
        <v>42234.875868055555</v>
      </c>
    </row>
    <row r="2708" spans="1:20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80"/>
        <v>3</v>
      </c>
      <c r="P2708">
        <f t="shared" si="181"/>
        <v>35.380000000000003</v>
      </c>
      <c r="Q2708" s="10" t="s">
        <v>8319</v>
      </c>
      <c r="R2708" t="s">
        <v>8345</v>
      </c>
      <c r="S2708" s="14">
        <f t="shared" si="182"/>
        <v>42198.695138888885</v>
      </c>
      <c r="T2708" s="14">
        <f t="shared" si="183"/>
        <v>42238.165972222225</v>
      </c>
    </row>
    <row r="2709" spans="1:20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80"/>
        <v>8</v>
      </c>
      <c r="P2709">
        <f t="shared" si="181"/>
        <v>38.33</v>
      </c>
      <c r="Q2709" s="10" t="s">
        <v>8323</v>
      </c>
      <c r="R2709" t="s">
        <v>8326</v>
      </c>
      <c r="S2709" s="14">
        <f t="shared" si="182"/>
        <v>41904.650578703702</v>
      </c>
      <c r="T2709" s="14">
        <f t="shared" si="183"/>
        <v>41934.650578703702</v>
      </c>
    </row>
    <row r="2710" spans="1:20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80"/>
        <v>131</v>
      </c>
      <c r="P2710">
        <f t="shared" si="181"/>
        <v>21.9</v>
      </c>
      <c r="Q2710" s="10" t="s">
        <v>8321</v>
      </c>
      <c r="R2710" t="s">
        <v>8343</v>
      </c>
      <c r="S2710" s="14">
        <f t="shared" si="182"/>
        <v>40935.005104166667</v>
      </c>
      <c r="T2710" s="14">
        <f t="shared" si="183"/>
        <v>40965.005104166667</v>
      </c>
    </row>
    <row r="2711" spans="1:20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80"/>
        <v>153</v>
      </c>
      <c r="P2711">
        <f t="shared" si="181"/>
        <v>30.67</v>
      </c>
      <c r="Q2711" s="10" t="s">
        <v>8321</v>
      </c>
      <c r="R2711" t="s">
        <v>8343</v>
      </c>
      <c r="S2711" s="14">
        <f t="shared" si="182"/>
        <v>40844.691643518519</v>
      </c>
      <c r="T2711" s="14">
        <f t="shared" si="183"/>
        <v>40904.733310185184</v>
      </c>
    </row>
    <row r="2712" spans="1:20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80"/>
        <v>184</v>
      </c>
      <c r="P2712">
        <f t="shared" si="181"/>
        <v>30.67</v>
      </c>
      <c r="Q2712" s="10" t="s">
        <v>8323</v>
      </c>
      <c r="R2712" t="s">
        <v>8326</v>
      </c>
      <c r="S2712" s="14">
        <f t="shared" si="182"/>
        <v>42383.793124999997</v>
      </c>
      <c r="T2712" s="14">
        <f t="shared" si="183"/>
        <v>42413.793124999997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0" t="s">
        <v>8323</v>
      </c>
      <c r="R2713" t="s">
        <v>8335</v>
      </c>
      <c r="S2713" s="14">
        <f t="shared" si="182"/>
        <v>42090.909016203703</v>
      </c>
      <c r="T2713" s="14">
        <f t="shared" si="183"/>
        <v>42097.909016203703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0" t="s">
        <v>8323</v>
      </c>
      <c r="R2714" t="s">
        <v>8326</v>
      </c>
      <c r="S2714" s="14">
        <f t="shared" si="182"/>
        <v>42601.827141203699</v>
      </c>
      <c r="T2714" s="14">
        <f t="shared" si="183"/>
        <v>42631.827141203699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0" t="s">
        <v>8323</v>
      </c>
      <c r="R2715" t="s">
        <v>8326</v>
      </c>
      <c r="S2715" s="14">
        <f t="shared" si="182"/>
        <v>42775.964212962965</v>
      </c>
      <c r="T2715" s="14">
        <f t="shared" si="183"/>
        <v>42795.791666666672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0" t="s">
        <v>8323</v>
      </c>
      <c r="R2716" t="s">
        <v>8335</v>
      </c>
      <c r="S2716" s="14">
        <f t="shared" si="182"/>
        <v>42047.724444444444</v>
      </c>
      <c r="T2716" s="14">
        <f t="shared" si="183"/>
        <v>42077.132638888885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0" t="s">
        <v>8323</v>
      </c>
      <c r="R2717" t="s">
        <v>8324</v>
      </c>
      <c r="S2717" s="14">
        <f t="shared" si="182"/>
        <v>41829.935717592591</v>
      </c>
      <c r="T2717" s="14">
        <f t="shared" si="183"/>
        <v>41859.935717592591</v>
      </c>
    </row>
    <row r="2718" spans="1:20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80"/>
        <v>18</v>
      </c>
      <c r="P2718">
        <f t="shared" si="181"/>
        <v>64.290000000000006</v>
      </c>
      <c r="Q2718" s="10" t="s">
        <v>8323</v>
      </c>
      <c r="R2718" t="s">
        <v>8326</v>
      </c>
      <c r="S2718" s="14">
        <f t="shared" si="182"/>
        <v>41795.598923611113</v>
      </c>
      <c r="T2718" s="14">
        <f t="shared" si="183"/>
        <v>41825.598923611113</v>
      </c>
    </row>
    <row r="2719" spans="1:20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80"/>
        <v>113</v>
      </c>
      <c r="P2719">
        <f t="shared" si="181"/>
        <v>30</v>
      </c>
      <c r="Q2719" s="10" t="s">
        <v>8323</v>
      </c>
      <c r="R2719" t="s">
        <v>8326</v>
      </c>
      <c r="S2719" s="14">
        <f t="shared" si="182"/>
        <v>42064.785613425927</v>
      </c>
      <c r="T2719" s="14">
        <f t="shared" si="183"/>
        <v>42099.743946759263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0" t="s">
        <v>8311</v>
      </c>
      <c r="R2720" t="s">
        <v>8348</v>
      </c>
      <c r="S2720" s="14">
        <f t="shared" si="182"/>
        <v>42622.456238425926</v>
      </c>
      <c r="T2720" s="14">
        <f t="shared" si="183"/>
        <v>42652.456238425926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0" t="s">
        <v>8311</v>
      </c>
      <c r="R2721" t="s">
        <v>8352</v>
      </c>
      <c r="S2721" s="14">
        <f t="shared" si="182"/>
        <v>42067.722372685181</v>
      </c>
      <c r="T2721" s="14">
        <f t="shared" si="183"/>
        <v>42097.651388888888</v>
      </c>
    </row>
    <row r="2722" spans="1:20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80"/>
        <v>18</v>
      </c>
      <c r="P2722">
        <f t="shared" si="181"/>
        <v>44</v>
      </c>
      <c r="Q2722" s="10" t="s">
        <v>8323</v>
      </c>
      <c r="R2722" t="s">
        <v>8326</v>
      </c>
      <c r="S2722" s="14">
        <f t="shared" si="182"/>
        <v>41982.87364583333</v>
      </c>
      <c r="T2722" s="14">
        <f t="shared" si="183"/>
        <v>42012.87364583333</v>
      </c>
    </row>
    <row r="2723" spans="1:20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80"/>
        <v>110</v>
      </c>
      <c r="P2723">
        <f t="shared" si="181"/>
        <v>24.44</v>
      </c>
      <c r="Q2723" s="10" t="s">
        <v>8323</v>
      </c>
      <c r="R2723" t="s">
        <v>8326</v>
      </c>
      <c r="S2723" s="14">
        <f t="shared" si="182"/>
        <v>42213.505474537036</v>
      </c>
      <c r="T2723" s="14">
        <f t="shared" si="183"/>
        <v>42238.505474537036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0" t="s">
        <v>8323</v>
      </c>
      <c r="R2724" t="s">
        <v>8326</v>
      </c>
      <c r="S2724" s="14">
        <f t="shared" si="182"/>
        <v>42245.234340277777</v>
      </c>
      <c r="T2724" s="14">
        <f t="shared" si="183"/>
        <v>42263.234340277777</v>
      </c>
    </row>
    <row r="2725" spans="1:20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80"/>
        <v>4</v>
      </c>
      <c r="P2725">
        <f t="shared" si="181"/>
        <v>145</v>
      </c>
      <c r="Q2725" s="10" t="s">
        <v>8308</v>
      </c>
      <c r="R2725" t="s">
        <v>8342</v>
      </c>
      <c r="S2725" s="14">
        <f t="shared" si="182"/>
        <v>42027.056793981479</v>
      </c>
      <c r="T2725" s="14">
        <f t="shared" si="183"/>
        <v>42057.056793981479</v>
      </c>
    </row>
    <row r="2726" spans="1:20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80"/>
        <v>16</v>
      </c>
      <c r="P2726">
        <f t="shared" si="181"/>
        <v>43.5</v>
      </c>
      <c r="Q2726" s="10" t="s">
        <v>8321</v>
      </c>
      <c r="R2726" t="s">
        <v>8325</v>
      </c>
      <c r="S2726" s="14">
        <f t="shared" si="182"/>
        <v>41835.126805555556</v>
      </c>
      <c r="T2726" s="14">
        <f t="shared" si="183"/>
        <v>41867.987500000003</v>
      </c>
    </row>
    <row r="2727" spans="1:20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80"/>
        <v>109</v>
      </c>
      <c r="P2727">
        <f t="shared" si="181"/>
        <v>31.07</v>
      </c>
      <c r="Q2727" s="10" t="s">
        <v>8327</v>
      </c>
      <c r="R2727" t="s">
        <v>8331</v>
      </c>
      <c r="S2727" s="14">
        <f t="shared" si="182"/>
        <v>41619.998310185183</v>
      </c>
      <c r="T2727" s="14">
        <f t="shared" si="183"/>
        <v>41629.197222222225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0" t="s">
        <v>8308</v>
      </c>
      <c r="R2728" t="s">
        <v>8318</v>
      </c>
      <c r="S2728" s="14">
        <f t="shared" si="182"/>
        <v>42703.917824074073</v>
      </c>
      <c r="T2728" s="14">
        <f t="shared" si="183"/>
        <v>42733.917824074073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0" t="s">
        <v>8321</v>
      </c>
      <c r="R2729" t="s">
        <v>8339</v>
      </c>
      <c r="S2729" s="14">
        <f t="shared" si="182"/>
        <v>41863.260381944441</v>
      </c>
      <c r="T2729" s="14">
        <f t="shared" si="183"/>
        <v>41893.260381944441</v>
      </c>
    </row>
    <row r="2730" spans="1:20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80"/>
        <v>34</v>
      </c>
      <c r="P2730">
        <f t="shared" si="181"/>
        <v>33.08</v>
      </c>
      <c r="Q2730" s="10" t="s">
        <v>8323</v>
      </c>
      <c r="R2730" t="s">
        <v>8326</v>
      </c>
      <c r="S2730" s="14">
        <f t="shared" si="182"/>
        <v>42022.661527777775</v>
      </c>
      <c r="T2730" s="14">
        <f t="shared" si="183"/>
        <v>42063.5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0" t="s">
        <v>8323</v>
      </c>
      <c r="R2731" t="s">
        <v>8324</v>
      </c>
      <c r="S2731" s="14">
        <f t="shared" si="182"/>
        <v>42081.515335648146</v>
      </c>
      <c r="T2731" s="14">
        <f t="shared" si="183"/>
        <v>42095.515335648146</v>
      </c>
    </row>
    <row r="2732" spans="1:20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80"/>
        <v>108</v>
      </c>
      <c r="P2732">
        <f t="shared" si="181"/>
        <v>47.78</v>
      </c>
      <c r="Q2732" s="10" t="s">
        <v>8319</v>
      </c>
      <c r="R2732" t="s">
        <v>8320</v>
      </c>
      <c r="S2732" s="14">
        <f t="shared" si="182"/>
        <v>42607.316122685181</v>
      </c>
      <c r="T2732" s="14">
        <f t="shared" si="183"/>
        <v>42613.233333333337</v>
      </c>
    </row>
    <row r="2733" spans="1:20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80"/>
        <v>129</v>
      </c>
      <c r="P2733">
        <f t="shared" si="181"/>
        <v>30.71</v>
      </c>
      <c r="Q2733" s="10" t="s">
        <v>8323</v>
      </c>
      <c r="R2733" t="s">
        <v>8326</v>
      </c>
      <c r="S2733" s="14">
        <f t="shared" si="182"/>
        <v>42309.191307870366</v>
      </c>
      <c r="T2733" s="14">
        <f t="shared" si="183"/>
        <v>42338.9375</v>
      </c>
    </row>
    <row r="2734" spans="1:20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80"/>
        <v>143</v>
      </c>
      <c r="P2734">
        <f t="shared" si="181"/>
        <v>21.5</v>
      </c>
      <c r="Q2734" s="10" t="s">
        <v>8323</v>
      </c>
      <c r="R2734" t="s">
        <v>8326</v>
      </c>
      <c r="S2734" s="14">
        <f t="shared" si="182"/>
        <v>42160.651817129634</v>
      </c>
      <c r="T2734" s="14">
        <f t="shared" si="183"/>
        <v>42190.651817129634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0" t="s">
        <v>8323</v>
      </c>
      <c r="R2735" t="s">
        <v>8326</v>
      </c>
      <c r="S2735" s="14">
        <f t="shared" si="182"/>
        <v>42089.901574074072</v>
      </c>
      <c r="T2735" s="14">
        <f t="shared" si="183"/>
        <v>42149.901574074072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0" t="s">
        <v>8308</v>
      </c>
      <c r="R2736" t="s">
        <v>8342</v>
      </c>
      <c r="S2736" s="14">
        <f t="shared" si="182"/>
        <v>42083.069884259254</v>
      </c>
      <c r="T2736" s="14">
        <f t="shared" si="183"/>
        <v>42128.069884259254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0" t="s">
        <v>8323</v>
      </c>
      <c r="R2737" t="s">
        <v>8335</v>
      </c>
      <c r="S2737" s="14">
        <f t="shared" si="182"/>
        <v>41975.676111111112</v>
      </c>
      <c r="T2737" s="14">
        <f t="shared" si="183"/>
        <v>42006.676111111112</v>
      </c>
    </row>
    <row r="2738" spans="1:20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80"/>
        <v>0</v>
      </c>
      <c r="P2738">
        <f t="shared" si="181"/>
        <v>60.71</v>
      </c>
      <c r="Q2738" s="10" t="s">
        <v>8316</v>
      </c>
      <c r="R2738" t="s">
        <v>8344</v>
      </c>
      <c r="S2738" s="14">
        <f t="shared" si="182"/>
        <v>42094.667256944449</v>
      </c>
      <c r="T2738" s="14">
        <f t="shared" si="183"/>
        <v>42124.667256944449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0" t="s">
        <v>8316</v>
      </c>
      <c r="R2739" t="s">
        <v>8334</v>
      </c>
      <c r="S2739" s="14">
        <f t="shared" si="182"/>
        <v>41577.045428240745</v>
      </c>
      <c r="T2739" s="14">
        <f t="shared" si="183"/>
        <v>41617.249305555553</v>
      </c>
    </row>
    <row r="2740" spans="1:20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80"/>
        <v>24</v>
      </c>
      <c r="P2740">
        <f t="shared" si="181"/>
        <v>53.13</v>
      </c>
      <c r="Q2740" s="10" t="s">
        <v>8323</v>
      </c>
      <c r="R2740" t="s">
        <v>8326</v>
      </c>
      <c r="S2740" s="14">
        <f t="shared" si="182"/>
        <v>42306.848854166667</v>
      </c>
      <c r="T2740" s="14">
        <f t="shared" si="183"/>
        <v>42336.890520833331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0" t="s">
        <v>8327</v>
      </c>
      <c r="R2741" t="s">
        <v>8329</v>
      </c>
      <c r="S2741" s="14">
        <f t="shared" si="182"/>
        <v>42299.776770833334</v>
      </c>
      <c r="T2741" s="14">
        <f t="shared" si="183"/>
        <v>42310.333333333328</v>
      </c>
    </row>
    <row r="2742" spans="1:20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80"/>
        <v>106</v>
      </c>
      <c r="P2742">
        <f t="shared" si="181"/>
        <v>53.13</v>
      </c>
      <c r="Q2742" s="10" t="s">
        <v>8321</v>
      </c>
      <c r="R2742" t="s">
        <v>8343</v>
      </c>
      <c r="S2742" s="14">
        <f t="shared" si="182"/>
        <v>40706.135208333333</v>
      </c>
      <c r="T2742" s="14">
        <f t="shared" si="183"/>
        <v>40736.135208333333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0" t="s">
        <v>8327</v>
      </c>
      <c r="R2743" t="s">
        <v>8329</v>
      </c>
      <c r="S2743" s="14">
        <f t="shared" si="182"/>
        <v>41276.846817129634</v>
      </c>
      <c r="T2743" s="14">
        <f t="shared" si="183"/>
        <v>41290.846817129634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0" t="s">
        <v>8323</v>
      </c>
      <c r="R2744" t="s">
        <v>8326</v>
      </c>
      <c r="S2744" s="14">
        <f t="shared" si="182"/>
        <v>42147.729930555557</v>
      </c>
      <c r="T2744" s="14">
        <f t="shared" si="183"/>
        <v>42177.729930555557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0" t="s">
        <v>8311</v>
      </c>
      <c r="R2745" t="s">
        <v>8348</v>
      </c>
      <c r="S2745" s="14">
        <f t="shared" si="182"/>
        <v>42601.851678240739</v>
      </c>
      <c r="T2745" s="14">
        <f t="shared" si="183"/>
        <v>42631.851678240739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0" t="s">
        <v>8323</v>
      </c>
      <c r="R2746" t="s">
        <v>8326</v>
      </c>
      <c r="S2746" s="14">
        <f t="shared" si="182"/>
        <v>42111.71665509259</v>
      </c>
      <c r="T2746" s="14">
        <f t="shared" si="183"/>
        <v>42131.71665509259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0" t="s">
        <v>8327</v>
      </c>
      <c r="R2747" t="s">
        <v>8328</v>
      </c>
      <c r="S2747" s="14">
        <f t="shared" si="182"/>
        <v>40192.542233796295</v>
      </c>
      <c r="T2747" s="14">
        <f t="shared" si="183"/>
        <v>40224.208333333336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0" t="s">
        <v>8321</v>
      </c>
      <c r="R2748" t="s">
        <v>8339</v>
      </c>
      <c r="S2748" s="14">
        <f t="shared" si="182"/>
        <v>42526.871331018512</v>
      </c>
      <c r="T2748" s="14">
        <f t="shared" si="183"/>
        <v>42556.871331018512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0" t="s">
        <v>8323</v>
      </c>
      <c r="R2749" t="s">
        <v>8326</v>
      </c>
      <c r="S2749" s="14">
        <f t="shared" si="182"/>
        <v>42293.809212962966</v>
      </c>
      <c r="T2749" s="14">
        <f t="shared" si="183"/>
        <v>42353.85087962963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0" t="s">
        <v>8308</v>
      </c>
      <c r="R2750" t="s">
        <v>8310</v>
      </c>
      <c r="S2750" s="14">
        <f t="shared" si="182"/>
        <v>42257.014965277776</v>
      </c>
      <c r="T2750" s="14">
        <f t="shared" si="183"/>
        <v>42317.056631944448</v>
      </c>
    </row>
    <row r="2751" spans="1:20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80"/>
        <v>1</v>
      </c>
      <c r="P2751">
        <f t="shared" si="181"/>
        <v>410</v>
      </c>
      <c r="Q2751" s="10" t="s">
        <v>8316</v>
      </c>
      <c r="R2751" t="s">
        <v>8334</v>
      </c>
      <c r="S2751" s="14">
        <f t="shared" si="182"/>
        <v>41793.659525462965</v>
      </c>
      <c r="T2751" s="14">
        <f t="shared" si="183"/>
        <v>41853.659525462965</v>
      </c>
    </row>
    <row r="2752" spans="1:20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80"/>
        <v>24</v>
      </c>
      <c r="P2752">
        <f t="shared" si="181"/>
        <v>41</v>
      </c>
      <c r="Q2752" s="10" t="s">
        <v>8323</v>
      </c>
      <c r="R2752" t="s">
        <v>8326</v>
      </c>
      <c r="S2752" s="14">
        <f t="shared" si="182"/>
        <v>42770.290590277778</v>
      </c>
      <c r="T2752" s="14">
        <f t="shared" si="183"/>
        <v>42800.290590277778</v>
      </c>
    </row>
    <row r="2753" spans="1:20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80"/>
        <v>117</v>
      </c>
      <c r="P2753">
        <f t="shared" si="181"/>
        <v>51.25</v>
      </c>
      <c r="Q2753" s="10" t="s">
        <v>8321</v>
      </c>
      <c r="R2753" t="s">
        <v>8332</v>
      </c>
      <c r="S2753" s="14">
        <f t="shared" si="182"/>
        <v>41989.91134259259</v>
      </c>
      <c r="T2753" s="14">
        <f t="shared" si="183"/>
        <v>42005.332638888889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>
        <f t="shared" si="181"/>
        <v>15.15</v>
      </c>
      <c r="Q2754" s="10" t="s">
        <v>8323</v>
      </c>
      <c r="R2754" t="s">
        <v>8326</v>
      </c>
      <c r="S2754" s="14">
        <f t="shared" si="182"/>
        <v>42461.689745370371</v>
      </c>
      <c r="T2754" s="14">
        <f t="shared" si="183"/>
        <v>42521.689745370371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0" t="s">
        <v>8308</v>
      </c>
      <c r="R2755" t="s">
        <v>8310</v>
      </c>
      <c r="S2755" s="14">
        <f t="shared" ref="S2755:S2818" si="186">(((J2755/60)/60)/24)+DATE(1970,1,1)</f>
        <v>41935.221585648149</v>
      </c>
      <c r="T2755" s="14">
        <f t="shared" ref="T2755:T2818" si="187">(((I2755/60)/60)/24)+DATE(1970,1,1)</f>
        <v>41975.263252314813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0" t="s">
        <v>8316</v>
      </c>
      <c r="R2756" t="s">
        <v>8334</v>
      </c>
      <c r="S2756" s="14">
        <f t="shared" si="186"/>
        <v>42534.284710648149</v>
      </c>
      <c r="T2756" s="14">
        <f t="shared" si="187"/>
        <v>42564.284710648149</v>
      </c>
    </row>
    <row r="2757" spans="1:20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84"/>
        <v>3</v>
      </c>
      <c r="P2757">
        <f t="shared" si="185"/>
        <v>13</v>
      </c>
      <c r="Q2757" s="10" t="s">
        <v>8308</v>
      </c>
      <c r="R2757" t="s">
        <v>8310</v>
      </c>
      <c r="S2757" s="14">
        <f t="shared" si="186"/>
        <v>42715.688437500001</v>
      </c>
      <c r="T2757" s="14">
        <f t="shared" si="187"/>
        <v>42745.688437500001</v>
      </c>
    </row>
    <row r="2758" spans="1:20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84"/>
        <v>8</v>
      </c>
      <c r="P2758">
        <f t="shared" si="185"/>
        <v>80.599999999999994</v>
      </c>
      <c r="Q2758" s="10" t="s">
        <v>8311</v>
      </c>
      <c r="R2758" t="s">
        <v>8348</v>
      </c>
      <c r="S2758" s="14">
        <f t="shared" si="186"/>
        <v>41961.813518518517</v>
      </c>
      <c r="T2758" s="14">
        <f t="shared" si="187"/>
        <v>41992.813518518517</v>
      </c>
    </row>
    <row r="2759" spans="1:20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84"/>
        <v>13</v>
      </c>
      <c r="P2759">
        <f t="shared" si="185"/>
        <v>80.599999999999994</v>
      </c>
      <c r="Q2759" s="10" t="s">
        <v>8321</v>
      </c>
      <c r="R2759" t="s">
        <v>8337</v>
      </c>
      <c r="S2759" s="14">
        <f t="shared" si="186"/>
        <v>41788.381909722222</v>
      </c>
      <c r="T2759" s="14">
        <f t="shared" si="187"/>
        <v>41821.791666666664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0" t="s">
        <v>8323</v>
      </c>
      <c r="R2760" t="s">
        <v>8335</v>
      </c>
      <c r="S2760" s="14">
        <f t="shared" si="186"/>
        <v>42410.93105324074</v>
      </c>
      <c r="T2760" s="14">
        <f t="shared" si="187"/>
        <v>42440.93105324074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0" t="s">
        <v>8321</v>
      </c>
      <c r="R2761" t="s">
        <v>8325</v>
      </c>
      <c r="S2761" s="14">
        <f t="shared" si="186"/>
        <v>42067.991238425922</v>
      </c>
      <c r="T2761" s="14">
        <f t="shared" si="187"/>
        <v>42107.791666666672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0" t="s">
        <v>8321</v>
      </c>
      <c r="R2762" t="s">
        <v>8325</v>
      </c>
      <c r="S2762" s="14">
        <f t="shared" si="186"/>
        <v>42136.035405092596</v>
      </c>
      <c r="T2762" s="14">
        <f t="shared" si="187"/>
        <v>42176.035405092596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0" t="s">
        <v>8327</v>
      </c>
      <c r="R2763" t="s">
        <v>8328</v>
      </c>
      <c r="S2763" s="14">
        <f t="shared" si="186"/>
        <v>41107.726782407408</v>
      </c>
      <c r="T2763" s="14">
        <f t="shared" si="187"/>
        <v>41118.083333333336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0" t="s">
        <v>8321</v>
      </c>
      <c r="R2764" t="s">
        <v>8339</v>
      </c>
      <c r="S2764" s="14">
        <f t="shared" si="186"/>
        <v>40995.024317129632</v>
      </c>
      <c r="T2764" s="14">
        <f t="shared" si="187"/>
        <v>41054.593055555553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0" t="s">
        <v>8311</v>
      </c>
      <c r="R2765" t="s">
        <v>8352</v>
      </c>
      <c r="S2765" s="14">
        <f t="shared" si="186"/>
        <v>40436.68408564815</v>
      </c>
      <c r="T2765" s="14">
        <f t="shared" si="187"/>
        <v>40466.166666666664</v>
      </c>
    </row>
    <row r="2766" spans="1:20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84"/>
        <v>11</v>
      </c>
      <c r="P2766">
        <f t="shared" si="185"/>
        <v>80</v>
      </c>
      <c r="Q2766" s="10" t="s">
        <v>8323</v>
      </c>
      <c r="R2766" t="s">
        <v>8326</v>
      </c>
      <c r="S2766" s="14">
        <f t="shared" si="186"/>
        <v>42750.530312499999</v>
      </c>
      <c r="T2766" s="14">
        <f t="shared" si="187"/>
        <v>42794.368749999994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0" t="s">
        <v>8323</v>
      </c>
      <c r="R2767" t="s">
        <v>8326</v>
      </c>
      <c r="S2767" s="14">
        <f t="shared" si="186"/>
        <v>42374.655081018514</v>
      </c>
      <c r="T2767" s="14">
        <f t="shared" si="187"/>
        <v>42403.784027777772</v>
      </c>
    </row>
    <row r="2768" spans="1:20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84"/>
        <v>100</v>
      </c>
      <c r="P2768">
        <f t="shared" si="185"/>
        <v>30.77</v>
      </c>
      <c r="Q2768" s="10" t="s">
        <v>8323</v>
      </c>
      <c r="R2768" t="s">
        <v>8326</v>
      </c>
      <c r="S2768" s="14">
        <f t="shared" si="186"/>
        <v>42689.214988425927</v>
      </c>
      <c r="T2768" s="14">
        <f t="shared" si="187"/>
        <v>42700.25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0" t="s">
        <v>8323</v>
      </c>
      <c r="R2769" t="s">
        <v>8326</v>
      </c>
      <c r="S2769" s="14">
        <f t="shared" si="186"/>
        <v>42151.905717592599</v>
      </c>
      <c r="T2769" s="14">
        <f t="shared" si="187"/>
        <v>42182.905717592599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0" t="s">
        <v>8321</v>
      </c>
      <c r="R2770" t="s">
        <v>8339</v>
      </c>
      <c r="S2770" s="14">
        <f t="shared" si="186"/>
        <v>41654.946759259255</v>
      </c>
      <c r="T2770" s="14">
        <f t="shared" si="187"/>
        <v>41684.946759259255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0" t="s">
        <v>8327</v>
      </c>
      <c r="R2771" t="s">
        <v>8341</v>
      </c>
      <c r="S2771" s="14">
        <f t="shared" si="186"/>
        <v>40514.107615740737</v>
      </c>
      <c r="T2771" s="14">
        <f t="shared" si="187"/>
        <v>40545.125</v>
      </c>
    </row>
    <row r="2772" spans="1:20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84"/>
        <v>19</v>
      </c>
      <c r="P2772">
        <f t="shared" si="185"/>
        <v>64.17</v>
      </c>
      <c r="Q2772" s="10" t="s">
        <v>8323</v>
      </c>
      <c r="R2772" t="s">
        <v>8326</v>
      </c>
      <c r="S2772" s="14">
        <f t="shared" si="186"/>
        <v>42093.588263888887</v>
      </c>
      <c r="T2772" s="14">
        <f t="shared" si="187"/>
        <v>42123.588263888887</v>
      </c>
    </row>
    <row r="2773" spans="1:20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84"/>
        <v>128</v>
      </c>
      <c r="P2773">
        <f t="shared" si="185"/>
        <v>27.5</v>
      </c>
      <c r="Q2773" s="10" t="s">
        <v>8323</v>
      </c>
      <c r="R2773" t="s">
        <v>8326</v>
      </c>
      <c r="S2773" s="14">
        <f t="shared" si="186"/>
        <v>42535.97865740741</v>
      </c>
      <c r="T2773" s="14">
        <f t="shared" si="187"/>
        <v>42595.97865740741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0" t="s">
        <v>8313</v>
      </c>
      <c r="R2774" t="s">
        <v>8353</v>
      </c>
      <c r="S2774" s="14">
        <f t="shared" si="186"/>
        <v>41799.725289351853</v>
      </c>
      <c r="T2774" s="14">
        <f t="shared" si="187"/>
        <v>41829.725289351853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0" t="s">
        <v>8323</v>
      </c>
      <c r="R2775" t="s">
        <v>8326</v>
      </c>
      <c r="S2775" s="14">
        <f t="shared" si="186"/>
        <v>42401.945219907408</v>
      </c>
      <c r="T2775" s="14">
        <f t="shared" si="187"/>
        <v>42418.895833333328</v>
      </c>
    </row>
    <row r="2776" spans="1:20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84"/>
        <v>11</v>
      </c>
      <c r="P2776">
        <f t="shared" si="185"/>
        <v>42.22</v>
      </c>
      <c r="Q2776" s="10" t="s">
        <v>8313</v>
      </c>
      <c r="R2776" t="s">
        <v>8314</v>
      </c>
      <c r="S2776" s="14">
        <f t="shared" si="186"/>
        <v>42029.907858796301</v>
      </c>
      <c r="T2776" s="14">
        <f t="shared" si="187"/>
        <v>42064.907858796301</v>
      </c>
    </row>
    <row r="2777" spans="1:20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84"/>
        <v>19</v>
      </c>
      <c r="P2777">
        <f t="shared" si="185"/>
        <v>47.5</v>
      </c>
      <c r="Q2777" s="10" t="s">
        <v>8311</v>
      </c>
      <c r="R2777" t="s">
        <v>8356</v>
      </c>
      <c r="S2777" s="14">
        <f t="shared" si="186"/>
        <v>41117.900729166664</v>
      </c>
      <c r="T2777" s="14">
        <f t="shared" si="187"/>
        <v>41147.900729166664</v>
      </c>
    </row>
    <row r="2778" spans="1:20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84"/>
        <v>58</v>
      </c>
      <c r="P2778">
        <f t="shared" si="185"/>
        <v>54.29</v>
      </c>
      <c r="Q2778" s="10" t="s">
        <v>8321</v>
      </c>
      <c r="R2778" t="s">
        <v>8325</v>
      </c>
      <c r="S2778" s="14">
        <f t="shared" si="186"/>
        <v>42023.818622685183</v>
      </c>
      <c r="T2778" s="14">
        <f t="shared" si="187"/>
        <v>42043.818622685183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0" t="s">
        <v>8308</v>
      </c>
      <c r="R2779" t="s">
        <v>8310</v>
      </c>
      <c r="S2779" s="14">
        <f t="shared" si="186"/>
        <v>42625.635636574079</v>
      </c>
      <c r="T2779" s="14">
        <f t="shared" si="187"/>
        <v>42660.635636574079</v>
      </c>
    </row>
    <row r="2780" spans="1:20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84"/>
        <v>0</v>
      </c>
      <c r="P2780">
        <f t="shared" si="185"/>
        <v>53.71</v>
      </c>
      <c r="Q2780" s="10" t="s">
        <v>8323</v>
      </c>
      <c r="R2780" t="s">
        <v>8324</v>
      </c>
      <c r="S2780" s="14">
        <f t="shared" si="186"/>
        <v>41940.028287037036</v>
      </c>
      <c r="T2780" s="14">
        <f t="shared" si="187"/>
        <v>42000.0699537037</v>
      </c>
    </row>
    <row r="2781" spans="1:20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84"/>
        <v>125</v>
      </c>
      <c r="P2781">
        <f t="shared" si="185"/>
        <v>41.78</v>
      </c>
      <c r="Q2781" s="10" t="s">
        <v>8321</v>
      </c>
      <c r="R2781" t="s">
        <v>8322</v>
      </c>
      <c r="S2781" s="14">
        <f t="shared" si="186"/>
        <v>42425.576898148152</v>
      </c>
      <c r="T2781" s="14">
        <f t="shared" si="187"/>
        <v>42465.666666666672</v>
      </c>
    </row>
    <row r="2782" spans="1:20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84"/>
        <v>4</v>
      </c>
      <c r="P2782">
        <f t="shared" si="185"/>
        <v>93.75</v>
      </c>
      <c r="Q2782" s="10" t="s">
        <v>8323</v>
      </c>
      <c r="R2782" t="s">
        <v>8326</v>
      </c>
      <c r="S2782" s="14">
        <f t="shared" si="186"/>
        <v>42808.640231481477</v>
      </c>
      <c r="T2782" s="14">
        <f t="shared" si="187"/>
        <v>42839.207638888889</v>
      </c>
    </row>
    <row r="2783" spans="1:20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84"/>
        <v>6</v>
      </c>
      <c r="P2783">
        <f t="shared" si="185"/>
        <v>41.67</v>
      </c>
      <c r="Q2783" s="10" t="s">
        <v>8327</v>
      </c>
      <c r="R2783" t="s">
        <v>8350</v>
      </c>
      <c r="S2783" s="14">
        <f t="shared" si="186"/>
        <v>40937.679560185185</v>
      </c>
      <c r="T2783" s="14">
        <f t="shared" si="187"/>
        <v>40969.207638888889</v>
      </c>
    </row>
    <row r="2784" spans="1:20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84"/>
        <v>125</v>
      </c>
      <c r="P2784">
        <f t="shared" si="185"/>
        <v>53.57</v>
      </c>
      <c r="Q2784" s="10" t="s">
        <v>8311</v>
      </c>
      <c r="R2784" t="s">
        <v>8333</v>
      </c>
      <c r="S2784" s="14">
        <f t="shared" si="186"/>
        <v>41799.814340277779</v>
      </c>
      <c r="T2784" s="14">
        <f t="shared" si="187"/>
        <v>41834.814340277779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0" t="s">
        <v>8323</v>
      </c>
      <c r="R2785" t="s">
        <v>8326</v>
      </c>
      <c r="S2785" s="14">
        <f t="shared" si="186"/>
        <v>42529.022013888884</v>
      </c>
      <c r="T2785" s="14">
        <f t="shared" si="187"/>
        <v>42566.901388888888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0" t="s">
        <v>8323</v>
      </c>
      <c r="R2786" t="s">
        <v>8324</v>
      </c>
      <c r="S2786" s="14">
        <f t="shared" si="186"/>
        <v>42334.468935185185</v>
      </c>
      <c r="T2786" s="14">
        <f t="shared" si="187"/>
        <v>42361.957638888889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0" t="s">
        <v>8323</v>
      </c>
      <c r="R2787" t="s">
        <v>8326</v>
      </c>
      <c r="S2787" s="14">
        <f t="shared" si="186"/>
        <v>42517.003368055557</v>
      </c>
      <c r="T2787" s="14">
        <f t="shared" si="187"/>
        <v>42547.003368055557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0" t="s">
        <v>8313</v>
      </c>
      <c r="R2788" t="s">
        <v>8351</v>
      </c>
      <c r="S2788" s="14">
        <f t="shared" si="186"/>
        <v>41791.057314814818</v>
      </c>
      <c r="T2788" s="14">
        <f t="shared" si="187"/>
        <v>41835.21597222222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0" t="s">
        <v>8323</v>
      </c>
      <c r="R2789" t="s">
        <v>8326</v>
      </c>
      <c r="S2789" s="14">
        <f t="shared" si="186"/>
        <v>42041.205000000002</v>
      </c>
      <c r="T2789" s="14">
        <f t="shared" si="187"/>
        <v>42086.16333333333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0" t="s">
        <v>8316</v>
      </c>
      <c r="R2790" t="s">
        <v>8344</v>
      </c>
      <c r="S2790" s="14">
        <f t="shared" si="186"/>
        <v>42371.355729166666</v>
      </c>
      <c r="T2790" s="14">
        <f t="shared" si="187"/>
        <v>42400.178472222222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0" t="s">
        <v>8321</v>
      </c>
      <c r="R2791" t="s">
        <v>8325</v>
      </c>
      <c r="S2791" s="14">
        <f t="shared" si="186"/>
        <v>42195.643865740742</v>
      </c>
      <c r="T2791" s="14">
        <f t="shared" si="187"/>
        <v>42236.837499999994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0" t="s">
        <v>8311</v>
      </c>
      <c r="R2792" t="s">
        <v>8352</v>
      </c>
      <c r="S2792" s="14">
        <f t="shared" si="186"/>
        <v>41614.563194444447</v>
      </c>
      <c r="T2792" s="14">
        <f t="shared" si="187"/>
        <v>41644.563194444447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0" t="s">
        <v>8327</v>
      </c>
      <c r="R2793" t="s">
        <v>8330</v>
      </c>
      <c r="S2793" s="14">
        <f t="shared" si="186"/>
        <v>42788.2502662037</v>
      </c>
      <c r="T2793" s="14">
        <f t="shared" si="187"/>
        <v>42818.208599537036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0" t="s">
        <v>8321</v>
      </c>
      <c r="R2794" t="s">
        <v>8337</v>
      </c>
      <c r="S2794" s="14">
        <f t="shared" si="186"/>
        <v>41933.586157407408</v>
      </c>
      <c r="T2794" s="14">
        <f t="shared" si="187"/>
        <v>41975.627824074079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0" t="s">
        <v>8308</v>
      </c>
      <c r="R2795" t="s">
        <v>8315</v>
      </c>
      <c r="S2795" s="14">
        <f t="shared" si="186"/>
        <v>42695.624340277776</v>
      </c>
      <c r="T2795" s="14">
        <f t="shared" si="187"/>
        <v>42725.624340277776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0" t="s">
        <v>8323</v>
      </c>
      <c r="R2796" t="s">
        <v>8326</v>
      </c>
      <c r="S2796" s="14">
        <f t="shared" si="186"/>
        <v>41833.089756944442</v>
      </c>
      <c r="T2796" s="14">
        <f t="shared" si="187"/>
        <v>41863.079143518517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0" t="s">
        <v>8323</v>
      </c>
      <c r="R2797" t="s">
        <v>8326</v>
      </c>
      <c r="S2797" s="14">
        <f t="shared" si="186"/>
        <v>42230.662731481483</v>
      </c>
      <c r="T2797" s="14">
        <f t="shared" si="187"/>
        <v>42245.165972222225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0" t="s">
        <v>8308</v>
      </c>
      <c r="R2798" t="s">
        <v>8315</v>
      </c>
      <c r="S2798" s="14">
        <f t="shared" si="186"/>
        <v>41989.913136574076</v>
      </c>
      <c r="T2798" s="14">
        <f t="shared" si="187"/>
        <v>42019.913136574076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0" t="s">
        <v>8311</v>
      </c>
      <c r="R2799" t="s">
        <v>8352</v>
      </c>
      <c r="S2799" s="14">
        <f t="shared" si="186"/>
        <v>41663.780300925922</v>
      </c>
      <c r="T2799" s="14">
        <f t="shared" si="187"/>
        <v>41693.780300925922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0" t="s">
        <v>8323</v>
      </c>
      <c r="R2800" t="s">
        <v>8335</v>
      </c>
      <c r="S2800" s="14">
        <f t="shared" si="186"/>
        <v>42167.534791666665</v>
      </c>
      <c r="T2800" s="14">
        <f t="shared" si="187"/>
        <v>42196.165972222225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0" t="s">
        <v>8308</v>
      </c>
      <c r="R2801" t="s">
        <v>8342</v>
      </c>
      <c r="S2801" s="14">
        <f t="shared" si="186"/>
        <v>42474.637824074074</v>
      </c>
      <c r="T2801" s="14">
        <f t="shared" si="187"/>
        <v>42504.637824074074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0" t="s">
        <v>8311</v>
      </c>
      <c r="R2802" t="s">
        <v>8349</v>
      </c>
      <c r="S2802" s="14">
        <f t="shared" si="186"/>
        <v>41671.936863425923</v>
      </c>
      <c r="T2802" s="14">
        <f t="shared" si="187"/>
        <v>41687</v>
      </c>
    </row>
    <row r="2803" spans="1:20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84"/>
        <v>16</v>
      </c>
      <c r="P2803">
        <f t="shared" si="185"/>
        <v>29.17</v>
      </c>
      <c r="Q2803" s="10" t="s">
        <v>8323</v>
      </c>
      <c r="R2803" t="s">
        <v>8326</v>
      </c>
      <c r="S2803" s="14">
        <f t="shared" si="186"/>
        <v>42041.581307870365</v>
      </c>
      <c r="T2803" s="14">
        <f t="shared" si="187"/>
        <v>42071.539641203708</v>
      </c>
    </row>
    <row r="2804" spans="1:20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84"/>
        <v>140</v>
      </c>
      <c r="P2804">
        <f t="shared" si="185"/>
        <v>35</v>
      </c>
      <c r="Q2804" s="10" t="s">
        <v>8323</v>
      </c>
      <c r="R2804" t="s">
        <v>8326</v>
      </c>
      <c r="S2804" s="14">
        <f t="shared" si="186"/>
        <v>42088.911354166667</v>
      </c>
      <c r="T2804" s="14">
        <f t="shared" si="187"/>
        <v>42118.911354166667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0" t="s">
        <v>8308</v>
      </c>
      <c r="R2805" t="s">
        <v>8342</v>
      </c>
      <c r="S2805" s="14">
        <f t="shared" si="186"/>
        <v>41963.050127314811</v>
      </c>
      <c r="T2805" s="14">
        <f t="shared" si="187"/>
        <v>42022.05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0" t="s">
        <v>8321</v>
      </c>
      <c r="R2806" t="s">
        <v>8325</v>
      </c>
      <c r="S2806" s="14">
        <f t="shared" si="186"/>
        <v>42556.690706018519</v>
      </c>
      <c r="T2806" s="14">
        <f t="shared" si="187"/>
        <v>42616.690706018519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0" t="s">
        <v>8327</v>
      </c>
      <c r="R2807" t="s">
        <v>8350</v>
      </c>
      <c r="S2807" s="14">
        <f t="shared" si="186"/>
        <v>40312.915578703702</v>
      </c>
      <c r="T2807" s="14">
        <f t="shared" si="187"/>
        <v>40354.897222222222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0" t="s">
        <v>8308</v>
      </c>
      <c r="R2808" t="s">
        <v>8342</v>
      </c>
      <c r="S2808" s="14">
        <f t="shared" si="186"/>
        <v>42532.774745370371</v>
      </c>
      <c r="T2808" s="14">
        <f t="shared" si="187"/>
        <v>42552.774745370371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0" t="s">
        <v>8323</v>
      </c>
      <c r="R2809" t="s">
        <v>8326</v>
      </c>
      <c r="S2809" s="14">
        <f t="shared" si="186"/>
        <v>41918.880833333329</v>
      </c>
      <c r="T2809" s="14">
        <f t="shared" si="187"/>
        <v>41946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0" t="s">
        <v>8321</v>
      </c>
      <c r="R2810" t="s">
        <v>8337</v>
      </c>
      <c r="S2810" s="14">
        <f t="shared" si="186"/>
        <v>42200.542268518519</v>
      </c>
      <c r="T2810" s="14">
        <f t="shared" si="187"/>
        <v>42227.542268518519</v>
      </c>
    </row>
    <row r="2811" spans="1:20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84"/>
        <v>0</v>
      </c>
      <c r="P2811">
        <f t="shared" si="185"/>
        <v>55.83</v>
      </c>
      <c r="Q2811" s="10" t="s">
        <v>8323</v>
      </c>
      <c r="R2811" t="s">
        <v>8324</v>
      </c>
      <c r="S2811" s="14">
        <f t="shared" si="186"/>
        <v>42245.274699074071</v>
      </c>
      <c r="T2811" s="14">
        <f t="shared" si="187"/>
        <v>42275.274699074071</v>
      </c>
    </row>
    <row r="2812" spans="1:20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84"/>
        <v>1</v>
      </c>
      <c r="P2812">
        <f t="shared" si="185"/>
        <v>55.83</v>
      </c>
      <c r="Q2812" s="10" t="s">
        <v>8319</v>
      </c>
      <c r="R2812" t="s">
        <v>8345</v>
      </c>
      <c r="S2812" s="14">
        <f t="shared" si="186"/>
        <v>42536.862800925926</v>
      </c>
      <c r="T2812" s="14">
        <f t="shared" si="187"/>
        <v>42566.862800925926</v>
      </c>
    </row>
    <row r="2813" spans="1:20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84"/>
        <v>1</v>
      </c>
      <c r="P2813">
        <f t="shared" si="185"/>
        <v>67</v>
      </c>
      <c r="Q2813" s="10" t="s">
        <v>8321</v>
      </c>
      <c r="R2813" t="s">
        <v>8339</v>
      </c>
      <c r="S2813" s="14">
        <f t="shared" si="186"/>
        <v>40949.98364583333</v>
      </c>
      <c r="T2813" s="14">
        <f t="shared" si="187"/>
        <v>41009.941979166666</v>
      </c>
    </row>
    <row r="2814" spans="1:20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84"/>
        <v>7</v>
      </c>
      <c r="P2814">
        <f t="shared" si="185"/>
        <v>83.75</v>
      </c>
      <c r="Q2814" s="10" t="s">
        <v>8313</v>
      </c>
      <c r="R2814" t="s">
        <v>8314</v>
      </c>
      <c r="S2814" s="14">
        <f t="shared" si="186"/>
        <v>41905.95684027778</v>
      </c>
      <c r="T2814" s="14">
        <f t="shared" si="187"/>
        <v>41941.95684027778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0" t="s">
        <v>8323</v>
      </c>
      <c r="R2815" t="s">
        <v>8324</v>
      </c>
      <c r="S2815" s="14">
        <f t="shared" si="186"/>
        <v>42690.733437499999</v>
      </c>
      <c r="T2815" s="14">
        <f t="shared" si="187"/>
        <v>42711.733437499999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0" t="s">
        <v>8327</v>
      </c>
      <c r="R2816" t="s">
        <v>8350</v>
      </c>
      <c r="S2816" s="14">
        <f t="shared" si="186"/>
        <v>41934.959756944445</v>
      </c>
      <c r="T2816" s="14">
        <f t="shared" si="187"/>
        <v>41965.001423611116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0" t="s">
        <v>8327</v>
      </c>
      <c r="R2817" t="s">
        <v>8350</v>
      </c>
      <c r="S2817" s="14">
        <f t="shared" si="186"/>
        <v>41288.942928240744</v>
      </c>
      <c r="T2817" s="14">
        <f t="shared" si="187"/>
        <v>41318.942928240744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0" t="s">
        <v>8308</v>
      </c>
      <c r="R2818" t="s">
        <v>8342</v>
      </c>
      <c r="S2818" s="14">
        <f t="shared" si="186"/>
        <v>42318.925532407404</v>
      </c>
      <c r="T2818" s="14">
        <f t="shared" si="187"/>
        <v>42348.925532407404</v>
      </c>
    </row>
    <row r="2819" spans="1:20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88">ROUND(E2819/D2819*100,0)</f>
        <v>3</v>
      </c>
      <c r="P2819">
        <f t="shared" ref="P2819:P2882" si="189">IFERROR(ROUND(E2819/L2819,2),0)</f>
        <v>32.5</v>
      </c>
      <c r="Q2819" s="10" t="s">
        <v>8321</v>
      </c>
      <c r="R2819" t="s">
        <v>8325</v>
      </c>
      <c r="S2819" s="14">
        <f t="shared" ref="S2819:S2882" si="190">(((J2819/60)/60)/24)+DATE(1970,1,1)</f>
        <v>42216.977812500001</v>
      </c>
      <c r="T2819" s="14">
        <f t="shared" ref="T2819:T2882" si="191">(((I2819/60)/60)/24)+DATE(1970,1,1)</f>
        <v>42246.227777777778</v>
      </c>
    </row>
    <row r="2820" spans="1:20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88"/>
        <v>4</v>
      </c>
      <c r="P2820">
        <f t="shared" si="189"/>
        <v>108.33</v>
      </c>
      <c r="Q2820" s="10" t="s">
        <v>8321</v>
      </c>
      <c r="R2820" t="s">
        <v>8325</v>
      </c>
      <c r="S2820" s="14">
        <f t="shared" si="190"/>
        <v>42052.83530092593</v>
      </c>
      <c r="T2820" s="14">
        <f t="shared" si="191"/>
        <v>42082.793634259258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0" t="s">
        <v>8327</v>
      </c>
      <c r="R2821" t="s">
        <v>8350</v>
      </c>
      <c r="S2821" s="14">
        <f t="shared" si="190"/>
        <v>41577.561284722222</v>
      </c>
      <c r="T2821" s="14">
        <f t="shared" si="191"/>
        <v>41607.602951388886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0" t="s">
        <v>8319</v>
      </c>
      <c r="R2822" t="s">
        <v>8345</v>
      </c>
      <c r="S2822" s="14">
        <f t="shared" si="190"/>
        <v>42223.108865740738</v>
      </c>
      <c r="T2822" s="14">
        <f t="shared" si="191"/>
        <v>42253.108865740738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0" t="s">
        <v>8311</v>
      </c>
      <c r="R2823" t="s">
        <v>8348</v>
      </c>
      <c r="S2823" s="14">
        <f t="shared" si="190"/>
        <v>41947.063645833332</v>
      </c>
      <c r="T2823" s="14">
        <f t="shared" si="191"/>
        <v>41977.063645833332</v>
      </c>
    </row>
    <row r="2824" spans="1:20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88"/>
        <v>32</v>
      </c>
      <c r="P2824">
        <f t="shared" si="189"/>
        <v>29.09</v>
      </c>
      <c r="Q2824" s="10" t="s">
        <v>8323</v>
      </c>
      <c r="R2824" t="s">
        <v>8326</v>
      </c>
      <c r="S2824" s="14">
        <f t="shared" si="190"/>
        <v>42493.546851851846</v>
      </c>
      <c r="T2824" s="14">
        <f t="shared" si="191"/>
        <v>42523.546851851846</v>
      </c>
    </row>
    <row r="2825" spans="1:20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88"/>
        <v>160</v>
      </c>
      <c r="P2825">
        <f t="shared" si="189"/>
        <v>40</v>
      </c>
      <c r="Q2825" s="10" t="s">
        <v>8323</v>
      </c>
      <c r="R2825" t="s">
        <v>8326</v>
      </c>
      <c r="S2825" s="14">
        <f t="shared" si="190"/>
        <v>42460.94222222222</v>
      </c>
      <c r="T2825" s="14">
        <f t="shared" si="191"/>
        <v>42481.94222222222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0" t="s">
        <v>8327</v>
      </c>
      <c r="R2826" t="s">
        <v>8329</v>
      </c>
      <c r="S2826" s="14">
        <f t="shared" si="190"/>
        <v>42194.751678240747</v>
      </c>
      <c r="T2826" s="14">
        <f t="shared" si="191"/>
        <v>42208.751678240747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0" t="s">
        <v>8323</v>
      </c>
      <c r="R2827" t="s">
        <v>8326</v>
      </c>
      <c r="S2827" s="14">
        <f t="shared" si="190"/>
        <v>42278.664965277778</v>
      </c>
      <c r="T2827" s="14">
        <f t="shared" si="191"/>
        <v>42308.664965277778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0" t="s">
        <v>8323</v>
      </c>
      <c r="R2828" t="s">
        <v>8326</v>
      </c>
      <c r="S2828" s="14">
        <f t="shared" si="190"/>
        <v>41921.279976851853</v>
      </c>
      <c r="T2828" s="14">
        <f t="shared" si="191"/>
        <v>41939.125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0" t="s">
        <v>8323</v>
      </c>
      <c r="R2829" t="s">
        <v>8326</v>
      </c>
      <c r="S2829" s="14">
        <f t="shared" si="190"/>
        <v>41858.007071759261</v>
      </c>
      <c r="T2829" s="14">
        <f t="shared" si="191"/>
        <v>41888.007071759261</v>
      </c>
    </row>
    <row r="2830" spans="1:20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88"/>
        <v>0</v>
      </c>
      <c r="P2830">
        <f t="shared" si="189"/>
        <v>103.33</v>
      </c>
      <c r="Q2830" s="10" t="s">
        <v>8316</v>
      </c>
      <c r="R2830" t="s">
        <v>8334</v>
      </c>
      <c r="S2830" s="14">
        <f t="shared" si="190"/>
        <v>42712.300567129627</v>
      </c>
      <c r="T2830" s="14">
        <f t="shared" si="191"/>
        <v>42742.300567129627</v>
      </c>
    </row>
    <row r="2831" spans="1:20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88"/>
        <v>1</v>
      </c>
      <c r="P2831">
        <f t="shared" si="189"/>
        <v>34.44</v>
      </c>
      <c r="Q2831" s="10" t="s">
        <v>8319</v>
      </c>
      <c r="R2831" t="s">
        <v>8345</v>
      </c>
      <c r="S2831" s="14">
        <f t="shared" si="190"/>
        <v>41909.892453703702</v>
      </c>
      <c r="T2831" s="14">
        <f t="shared" si="191"/>
        <v>41939.892453703702</v>
      </c>
    </row>
    <row r="2832" spans="1:20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88"/>
        <v>103</v>
      </c>
      <c r="P2832">
        <f t="shared" si="189"/>
        <v>28.18</v>
      </c>
      <c r="Q2832" s="10" t="s">
        <v>8327</v>
      </c>
      <c r="R2832" t="s">
        <v>8331</v>
      </c>
      <c r="S2832" s="14">
        <f t="shared" si="190"/>
        <v>40927.473460648151</v>
      </c>
      <c r="T2832" s="14">
        <f t="shared" si="191"/>
        <v>40953.825694444444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0" t="s">
        <v>8308</v>
      </c>
      <c r="R2833" t="s">
        <v>8309</v>
      </c>
      <c r="S2833" s="14">
        <f t="shared" si="190"/>
        <v>42045.031851851847</v>
      </c>
      <c r="T2833" s="14">
        <f t="shared" si="191"/>
        <v>42074.99018518519</v>
      </c>
    </row>
    <row r="2834" spans="1:20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0" t="s">
        <v>8308</v>
      </c>
      <c r="R2834" t="s">
        <v>8310</v>
      </c>
      <c r="S2834" s="14">
        <f t="shared" si="190"/>
        <v>41857.854189814818</v>
      </c>
      <c r="T2834" s="14">
        <f t="shared" si="191"/>
        <v>41887.854189814818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0" t="s">
        <v>8327</v>
      </c>
      <c r="R2835" t="s">
        <v>8328</v>
      </c>
      <c r="S2835" s="14">
        <f t="shared" si="190"/>
        <v>40759.860532407409</v>
      </c>
      <c r="T2835" s="14">
        <f t="shared" si="191"/>
        <v>40792.860532407409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0" t="s">
        <v>8321</v>
      </c>
      <c r="R2836" t="s">
        <v>8339</v>
      </c>
      <c r="S2836" s="14">
        <f t="shared" si="190"/>
        <v>42177.491388888884</v>
      </c>
      <c r="T2836" s="14">
        <f t="shared" si="191"/>
        <v>42237.491388888884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0" t="s">
        <v>8308</v>
      </c>
      <c r="R2837" t="s">
        <v>8342</v>
      </c>
      <c r="S2837" s="14">
        <f t="shared" si="190"/>
        <v>42631.769513888896</v>
      </c>
      <c r="T2837" s="14">
        <f t="shared" si="191"/>
        <v>42691.811180555553</v>
      </c>
    </row>
    <row r="2838" spans="1:20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88"/>
        <v>12</v>
      </c>
      <c r="P2838">
        <f t="shared" si="189"/>
        <v>75.25</v>
      </c>
      <c r="Q2838" s="10" t="s">
        <v>8323</v>
      </c>
      <c r="R2838" t="s">
        <v>8326</v>
      </c>
      <c r="S2838" s="14">
        <f t="shared" si="190"/>
        <v>41869.798726851855</v>
      </c>
      <c r="T2838" s="14">
        <f t="shared" si="191"/>
        <v>41929.798726851855</v>
      </c>
    </row>
    <row r="2839" spans="1:20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88"/>
        <v>100</v>
      </c>
      <c r="P2839">
        <f t="shared" si="189"/>
        <v>37.630000000000003</v>
      </c>
      <c r="Q2839" s="10" t="s">
        <v>8327</v>
      </c>
      <c r="R2839" t="s">
        <v>8331</v>
      </c>
      <c r="S2839" s="14">
        <f t="shared" si="190"/>
        <v>41169.845590277779</v>
      </c>
      <c r="T2839" s="14">
        <f t="shared" si="191"/>
        <v>41199.845590277779</v>
      </c>
    </row>
    <row r="2840" spans="1:20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88"/>
        <v>241</v>
      </c>
      <c r="P2840">
        <f t="shared" si="189"/>
        <v>23.15</v>
      </c>
      <c r="Q2840" s="10" t="s">
        <v>8327</v>
      </c>
      <c r="R2840" t="s">
        <v>8328</v>
      </c>
      <c r="S2840" s="14">
        <f t="shared" si="190"/>
        <v>40772.848749999997</v>
      </c>
      <c r="T2840" s="14">
        <f t="shared" si="191"/>
        <v>40813.207638888889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0" t="s">
        <v>8308</v>
      </c>
      <c r="R2841" t="s">
        <v>8342</v>
      </c>
      <c r="S2841" s="14">
        <f t="shared" si="190"/>
        <v>41831.716874999998</v>
      </c>
      <c r="T2841" s="14">
        <f t="shared" si="191"/>
        <v>41876.716874999998</v>
      </c>
    </row>
    <row r="2842" spans="1:20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88"/>
        <v>3</v>
      </c>
      <c r="P2842">
        <f t="shared" si="189"/>
        <v>300</v>
      </c>
      <c r="Q2842" s="10" t="s">
        <v>8308</v>
      </c>
      <c r="R2842" t="s">
        <v>8342</v>
      </c>
      <c r="S2842" s="14">
        <f t="shared" si="190"/>
        <v>42327.825289351851</v>
      </c>
      <c r="T2842" s="14">
        <f t="shared" si="191"/>
        <v>42377.82430555555</v>
      </c>
    </row>
    <row r="2843" spans="1:20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88"/>
        <v>3</v>
      </c>
      <c r="P2843">
        <f t="shared" si="189"/>
        <v>300</v>
      </c>
      <c r="Q2843" s="10" t="s">
        <v>8323</v>
      </c>
      <c r="R2843" t="s">
        <v>8324</v>
      </c>
      <c r="S2843" s="14">
        <f t="shared" si="190"/>
        <v>42496.447071759263</v>
      </c>
      <c r="T2843" s="14">
        <f t="shared" si="191"/>
        <v>42526.447071759263</v>
      </c>
    </row>
    <row r="2844" spans="1:20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88"/>
        <v>12</v>
      </c>
      <c r="P2844">
        <f t="shared" si="189"/>
        <v>25</v>
      </c>
      <c r="Q2844" s="10" t="s">
        <v>8323</v>
      </c>
      <c r="R2844" t="s">
        <v>8324</v>
      </c>
      <c r="S2844" s="14">
        <f t="shared" si="190"/>
        <v>42171.383530092593</v>
      </c>
      <c r="T2844" s="14">
        <f t="shared" si="191"/>
        <v>42201.330555555556</v>
      </c>
    </row>
    <row r="2845" spans="1:20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88"/>
        <v>50</v>
      </c>
      <c r="P2845">
        <f t="shared" si="189"/>
        <v>60</v>
      </c>
      <c r="Q2845" s="10" t="s">
        <v>8323</v>
      </c>
      <c r="R2845" t="s">
        <v>8326</v>
      </c>
      <c r="S2845" s="14">
        <f t="shared" si="190"/>
        <v>42370.007766203707</v>
      </c>
      <c r="T2845" s="14">
        <f t="shared" si="191"/>
        <v>42398.981944444444</v>
      </c>
    </row>
    <row r="2846" spans="1:20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88"/>
        <v>60</v>
      </c>
      <c r="P2846">
        <f t="shared" si="189"/>
        <v>60</v>
      </c>
      <c r="Q2846" s="10" t="s">
        <v>8323</v>
      </c>
      <c r="R2846" t="s">
        <v>8326</v>
      </c>
      <c r="S2846" s="14">
        <f t="shared" si="190"/>
        <v>42305.670914351853</v>
      </c>
      <c r="T2846" s="14">
        <f t="shared" si="191"/>
        <v>42339.249305555553</v>
      </c>
    </row>
    <row r="2847" spans="1:20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88"/>
        <v>100</v>
      </c>
      <c r="P2847">
        <f t="shared" si="189"/>
        <v>18.75</v>
      </c>
      <c r="Q2847" s="10" t="s">
        <v>8327</v>
      </c>
      <c r="R2847" t="s">
        <v>8336</v>
      </c>
      <c r="S2847" s="14">
        <f t="shared" si="190"/>
        <v>42078.792048611111</v>
      </c>
      <c r="T2847" s="14">
        <f t="shared" si="191"/>
        <v>42108.792048611111</v>
      </c>
    </row>
    <row r="2848" spans="1:20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88"/>
        <v>100</v>
      </c>
      <c r="P2848">
        <f t="shared" si="189"/>
        <v>30</v>
      </c>
      <c r="Q2848" s="10" t="s">
        <v>8327</v>
      </c>
      <c r="R2848" t="s">
        <v>8336</v>
      </c>
      <c r="S2848" s="14">
        <f t="shared" si="190"/>
        <v>42021.832280092596</v>
      </c>
      <c r="T2848" s="14">
        <f t="shared" si="191"/>
        <v>42051.832280092596</v>
      </c>
    </row>
    <row r="2849" spans="1:20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88"/>
        <v>100</v>
      </c>
      <c r="P2849">
        <f t="shared" si="189"/>
        <v>27.27</v>
      </c>
      <c r="Q2849" s="10" t="s">
        <v>8327</v>
      </c>
      <c r="R2849" t="s">
        <v>8331</v>
      </c>
      <c r="S2849" s="14">
        <f t="shared" si="190"/>
        <v>41634.797013888885</v>
      </c>
      <c r="T2849" s="14">
        <f t="shared" si="191"/>
        <v>41670.792361111111</v>
      </c>
    </row>
    <row r="2850" spans="1:20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88"/>
        <v>100</v>
      </c>
      <c r="P2850">
        <f t="shared" si="189"/>
        <v>27.27</v>
      </c>
      <c r="Q2850" s="10" t="s">
        <v>8327</v>
      </c>
      <c r="R2850" t="s">
        <v>8328</v>
      </c>
      <c r="S2850" s="14">
        <f t="shared" si="190"/>
        <v>41365.928159722222</v>
      </c>
      <c r="T2850" s="14">
        <f t="shared" si="191"/>
        <v>41379.928159722222</v>
      </c>
    </row>
    <row r="2851" spans="1:20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88"/>
        <v>100</v>
      </c>
      <c r="P2851">
        <f t="shared" si="189"/>
        <v>30</v>
      </c>
      <c r="Q2851" s="10" t="s">
        <v>8323</v>
      </c>
      <c r="R2851" t="s">
        <v>8335</v>
      </c>
      <c r="S2851" s="14">
        <f t="shared" si="190"/>
        <v>42013.15253472222</v>
      </c>
      <c r="T2851" s="14">
        <f t="shared" si="191"/>
        <v>42028.125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0" t="s">
        <v>8308</v>
      </c>
      <c r="R2852" t="s">
        <v>8310</v>
      </c>
      <c r="S2852" s="14">
        <f t="shared" si="190"/>
        <v>42634.900046296301</v>
      </c>
      <c r="T2852" s="14">
        <f t="shared" si="191"/>
        <v>42674.900046296301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0" t="s">
        <v>8308</v>
      </c>
      <c r="R2853" t="s">
        <v>8310</v>
      </c>
      <c r="S2853" s="14">
        <f t="shared" si="190"/>
        <v>42637.016736111109</v>
      </c>
      <c r="T2853" s="14">
        <f t="shared" si="191"/>
        <v>42669.165972222225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0" t="s">
        <v>8323</v>
      </c>
      <c r="R2854" t="s">
        <v>8326</v>
      </c>
      <c r="S2854" s="14">
        <f t="shared" si="190"/>
        <v>41880.788842592592</v>
      </c>
      <c r="T2854" s="14">
        <f t="shared" si="191"/>
        <v>41910.788842592592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0" t="s">
        <v>8313</v>
      </c>
      <c r="R2855" t="s">
        <v>8314</v>
      </c>
      <c r="S2855" s="14">
        <f t="shared" si="190"/>
        <v>42747.506689814814</v>
      </c>
      <c r="T2855" s="14">
        <f t="shared" si="191"/>
        <v>42777.506689814814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0" t="s">
        <v>8308</v>
      </c>
      <c r="R2856" t="s">
        <v>8310</v>
      </c>
      <c r="S2856" s="14">
        <f t="shared" si="190"/>
        <v>42673.66788194445</v>
      </c>
      <c r="T2856" s="14">
        <f t="shared" si="191"/>
        <v>42703.709548611107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0" t="s">
        <v>8313</v>
      </c>
      <c r="R2857" t="s">
        <v>8355</v>
      </c>
      <c r="S2857" s="14">
        <f t="shared" si="190"/>
        <v>41839.212951388887</v>
      </c>
      <c r="T2857" s="14">
        <f t="shared" si="191"/>
        <v>41899.212951388887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0" t="s">
        <v>8323</v>
      </c>
      <c r="R2858" t="s">
        <v>8326</v>
      </c>
      <c r="S2858" s="14">
        <f t="shared" si="190"/>
        <v>42282.770231481481</v>
      </c>
      <c r="T2858" s="14">
        <f t="shared" si="191"/>
        <v>42342.811898148153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0" t="s">
        <v>8308</v>
      </c>
      <c r="R2859" t="s">
        <v>8310</v>
      </c>
      <c r="S2859" s="14">
        <f t="shared" si="190"/>
        <v>42592.750555555554</v>
      </c>
      <c r="T2859" s="14">
        <f t="shared" si="191"/>
        <v>42622.750555555554</v>
      </c>
    </row>
    <row r="2860" spans="1:20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88"/>
        <v>3</v>
      </c>
      <c r="P2860">
        <f t="shared" si="189"/>
        <v>57</v>
      </c>
      <c r="Q2860" s="10" t="s">
        <v>8323</v>
      </c>
      <c r="R2860" t="s">
        <v>8326</v>
      </c>
      <c r="S2860" s="14">
        <f t="shared" si="190"/>
        <v>41779.695092592592</v>
      </c>
      <c r="T2860" s="14">
        <f t="shared" si="191"/>
        <v>41813.666666666664</v>
      </c>
    </row>
    <row r="2861" spans="1:20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88"/>
        <v>14</v>
      </c>
      <c r="P2861">
        <f t="shared" si="189"/>
        <v>71.25</v>
      </c>
      <c r="Q2861" s="10" t="s">
        <v>8323</v>
      </c>
      <c r="R2861" t="s">
        <v>8326</v>
      </c>
      <c r="S2861" s="14">
        <f t="shared" si="190"/>
        <v>42414.235879629632</v>
      </c>
      <c r="T2861" s="14">
        <f t="shared" si="191"/>
        <v>42474.194212962961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0" t="s">
        <v>8316</v>
      </c>
      <c r="R2862" t="s">
        <v>8334</v>
      </c>
      <c r="S2862" s="14">
        <f t="shared" si="190"/>
        <v>42716.7424537037</v>
      </c>
      <c r="T2862" s="14">
        <f t="shared" si="191"/>
        <v>42746.7424537037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0" t="s">
        <v>8319</v>
      </c>
      <c r="R2863" t="s">
        <v>8357</v>
      </c>
      <c r="S2863" s="14">
        <f t="shared" si="190"/>
        <v>42244.776666666665</v>
      </c>
      <c r="T2863" s="14">
        <f t="shared" si="191"/>
        <v>42274.776666666665</v>
      </c>
    </row>
    <row r="2864" spans="1:20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88"/>
        <v>0</v>
      </c>
      <c r="P2864">
        <f t="shared" si="189"/>
        <v>40</v>
      </c>
      <c r="Q2864" s="10" t="s">
        <v>8313</v>
      </c>
      <c r="R2864" t="s">
        <v>8351</v>
      </c>
      <c r="S2864" s="14">
        <f t="shared" si="190"/>
        <v>41780.050092592595</v>
      </c>
      <c r="T2864" s="14">
        <f t="shared" si="191"/>
        <v>41808.842361111114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0" t="s">
        <v>8308</v>
      </c>
      <c r="R2865" t="s">
        <v>8310</v>
      </c>
      <c r="S2865" s="14">
        <f t="shared" si="190"/>
        <v>42424.749490740738</v>
      </c>
      <c r="T2865" s="14">
        <f t="shared" si="191"/>
        <v>42454.707824074074</v>
      </c>
    </row>
    <row r="2866" spans="1:20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88"/>
        <v>2</v>
      </c>
      <c r="P2866">
        <f t="shared" si="189"/>
        <v>93.33</v>
      </c>
      <c r="Q2866" s="10" t="s">
        <v>8323</v>
      </c>
      <c r="R2866" t="s">
        <v>8324</v>
      </c>
      <c r="S2866" s="14">
        <f t="shared" si="190"/>
        <v>42031.011249999996</v>
      </c>
      <c r="T2866" s="14">
        <f t="shared" si="191"/>
        <v>42090.969583333332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0" t="s">
        <v>8327</v>
      </c>
      <c r="R2867" t="s">
        <v>8330</v>
      </c>
      <c r="S2867" s="14">
        <f t="shared" si="190"/>
        <v>42803.920277777783</v>
      </c>
      <c r="T2867" s="14">
        <f t="shared" si="191"/>
        <v>42834.833333333328</v>
      </c>
    </row>
    <row r="2868" spans="1:20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88"/>
        <v>37</v>
      </c>
      <c r="P2868">
        <f t="shared" si="189"/>
        <v>35</v>
      </c>
      <c r="Q2868" s="10" t="s">
        <v>8327</v>
      </c>
      <c r="R2868" t="s">
        <v>8328</v>
      </c>
      <c r="S2868" s="14">
        <f t="shared" si="190"/>
        <v>40646.099097222221</v>
      </c>
      <c r="T2868" s="14">
        <f t="shared" si="191"/>
        <v>40691.099097222221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0" t="s">
        <v>8323</v>
      </c>
      <c r="R2869" t="s">
        <v>8326</v>
      </c>
      <c r="S2869" s="14">
        <f t="shared" si="190"/>
        <v>42378.478344907402</v>
      </c>
      <c r="T2869" s="14">
        <f t="shared" si="191"/>
        <v>42418.916666666672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0" t="s">
        <v>8321</v>
      </c>
      <c r="R2870" t="s">
        <v>8325</v>
      </c>
      <c r="S2870" s="14">
        <f t="shared" si="190"/>
        <v>41887.383356481485</v>
      </c>
      <c r="T2870" s="14">
        <f t="shared" si="191"/>
        <v>41917.383356481485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0" t="s">
        <v>8323</v>
      </c>
      <c r="R2871" t="s">
        <v>8324</v>
      </c>
      <c r="S2871" s="14">
        <f t="shared" si="190"/>
        <v>42382.189710648148</v>
      </c>
      <c r="T2871" s="14">
        <f t="shared" si="191"/>
        <v>42412.189710648148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0" t="s">
        <v>8319</v>
      </c>
      <c r="R2872" t="s">
        <v>8345</v>
      </c>
      <c r="S2872" s="14">
        <f t="shared" si="190"/>
        <v>41837.829895833333</v>
      </c>
      <c r="T2872" s="14">
        <f t="shared" si="191"/>
        <v>41897.829895833333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0" t="s">
        <v>8323</v>
      </c>
      <c r="R2873" t="s">
        <v>8326</v>
      </c>
      <c r="S2873" s="14">
        <f t="shared" si="190"/>
        <v>42312.874594907407</v>
      </c>
      <c r="T2873" s="14">
        <f t="shared" si="191"/>
        <v>42340.874594907407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0" t="s">
        <v>8308</v>
      </c>
      <c r="R2874" t="s">
        <v>8340</v>
      </c>
      <c r="S2874" s="14">
        <f t="shared" si="190"/>
        <v>42436.211701388893</v>
      </c>
      <c r="T2874" s="14">
        <f t="shared" si="191"/>
        <v>42466.170034722221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0" t="s">
        <v>8308</v>
      </c>
      <c r="R2875" t="s">
        <v>8310</v>
      </c>
      <c r="S2875" s="14">
        <f t="shared" si="190"/>
        <v>42361.043703703705</v>
      </c>
      <c r="T2875" s="14">
        <f t="shared" si="191"/>
        <v>42421.043703703705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0" t="s">
        <v>8323</v>
      </c>
      <c r="R2876" t="s">
        <v>8326</v>
      </c>
      <c r="S2876" s="14">
        <f t="shared" si="190"/>
        <v>42415.883425925931</v>
      </c>
      <c r="T2876" s="14">
        <f t="shared" si="191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0" t="s">
        <v>8323</v>
      </c>
      <c r="R2877" t="s">
        <v>8335</v>
      </c>
      <c r="S2877" s="14">
        <f t="shared" si="190"/>
        <v>42095.374675925923</v>
      </c>
      <c r="T2877" s="14">
        <f t="shared" si="191"/>
        <v>42125.374675925923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0" t="s">
        <v>8323</v>
      </c>
      <c r="R2878" t="s">
        <v>8326</v>
      </c>
      <c r="S2878" s="14">
        <f t="shared" si="190"/>
        <v>42401.610983796301</v>
      </c>
      <c r="T2878" s="14">
        <f t="shared" si="191"/>
        <v>42426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0" t="s">
        <v>8323</v>
      </c>
      <c r="R2879" t="s">
        <v>8326</v>
      </c>
      <c r="S2879" s="14">
        <f t="shared" si="190"/>
        <v>42722.84474537037</v>
      </c>
      <c r="T2879" s="14">
        <f t="shared" si="191"/>
        <v>42752.84474537037</v>
      </c>
    </row>
    <row r="2880" spans="1:20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88"/>
        <v>0</v>
      </c>
      <c r="P2880">
        <f t="shared" si="189"/>
        <v>54</v>
      </c>
      <c r="Q2880" s="10" t="s">
        <v>8308</v>
      </c>
      <c r="R2880" t="s">
        <v>8342</v>
      </c>
      <c r="S2880" s="14">
        <f t="shared" si="190"/>
        <v>42360.932152777779</v>
      </c>
      <c r="T2880" s="14">
        <f t="shared" si="191"/>
        <v>42420.932152777779</v>
      </c>
    </row>
    <row r="2881" spans="1:20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88"/>
        <v>6</v>
      </c>
      <c r="P2881">
        <f t="shared" si="189"/>
        <v>45</v>
      </c>
      <c r="Q2881" s="10" t="s">
        <v>8316</v>
      </c>
      <c r="R2881" t="s">
        <v>8344</v>
      </c>
      <c r="S2881" s="14">
        <f t="shared" si="190"/>
        <v>42327.671631944439</v>
      </c>
      <c r="T2881" s="14">
        <f t="shared" si="191"/>
        <v>42357.671631944439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8"/>
        <v>18</v>
      </c>
      <c r="P2882">
        <f t="shared" si="189"/>
        <v>45</v>
      </c>
      <c r="Q2882" s="10" t="s">
        <v>8323</v>
      </c>
      <c r="R2882" t="s">
        <v>8326</v>
      </c>
      <c r="S2882" s="14">
        <f t="shared" si="190"/>
        <v>41813.938715277778</v>
      </c>
      <c r="T2882" s="14">
        <f t="shared" si="191"/>
        <v>41835.916666666664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2">ROUND(E2883/D2883*100,0)</f>
        <v>108</v>
      </c>
      <c r="P2883">
        <f t="shared" ref="P2883:P2946" si="193">IFERROR(ROUND(E2883/L2883,2),0)</f>
        <v>38.57</v>
      </c>
      <c r="Q2883" s="10" t="s">
        <v>8323</v>
      </c>
      <c r="R2883" t="s">
        <v>8326</v>
      </c>
      <c r="S2883" s="14">
        <f t="shared" ref="S2883:S2946" si="194">(((J2883/60)/60)/24)+DATE(1970,1,1)</f>
        <v>42571.626192129625</v>
      </c>
      <c r="T2883" s="14">
        <f t="shared" ref="T2883:T2946" si="195">(((I2883/60)/60)/24)+DATE(1970,1,1)</f>
        <v>42583.570138888885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0" t="s">
        <v>8346</v>
      </c>
      <c r="R2884" t="s">
        <v>8347</v>
      </c>
      <c r="S2884" s="14">
        <f t="shared" si="194"/>
        <v>41844.874421296299</v>
      </c>
      <c r="T2884" s="14">
        <f t="shared" si="195"/>
        <v>41874.874421296299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0" t="s">
        <v>8323</v>
      </c>
      <c r="R2885" t="s">
        <v>8326</v>
      </c>
      <c r="S2885" s="14">
        <f t="shared" si="194"/>
        <v>42480.800648148142</v>
      </c>
      <c r="T2885" s="14">
        <f t="shared" si="195"/>
        <v>42540.800648148142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0" t="s">
        <v>8323</v>
      </c>
      <c r="R2886" t="s">
        <v>8326</v>
      </c>
      <c r="S2886" s="14">
        <f t="shared" si="194"/>
        <v>42499.731701388882</v>
      </c>
      <c r="T2886" s="14">
        <f t="shared" si="195"/>
        <v>42529.731701388882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0" t="s">
        <v>8321</v>
      </c>
      <c r="R2887" t="s">
        <v>8325</v>
      </c>
      <c r="S2887" s="14">
        <f t="shared" si="194"/>
        <v>42741.848379629635</v>
      </c>
      <c r="T2887" s="14">
        <f t="shared" si="195"/>
        <v>42783.875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0" t="s">
        <v>8308</v>
      </c>
      <c r="R2888" t="s">
        <v>8342</v>
      </c>
      <c r="S2888" s="14">
        <f t="shared" si="194"/>
        <v>42528.987696759257</v>
      </c>
      <c r="T2888" s="14">
        <f t="shared" si="195"/>
        <v>42558.987696759257</v>
      </c>
    </row>
    <row r="2889" spans="1:20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92"/>
        <v>1</v>
      </c>
      <c r="P2889">
        <f t="shared" si="193"/>
        <v>26</v>
      </c>
      <c r="Q2889" s="10" t="s">
        <v>8308</v>
      </c>
      <c r="R2889" t="s">
        <v>8310</v>
      </c>
      <c r="S2889" s="14">
        <f t="shared" si="194"/>
        <v>42158.028310185182</v>
      </c>
      <c r="T2889" s="14">
        <f t="shared" si="195"/>
        <v>42186.028310185182</v>
      </c>
    </row>
    <row r="2890" spans="1:20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92"/>
        <v>1</v>
      </c>
      <c r="P2890">
        <f t="shared" si="193"/>
        <v>28.89</v>
      </c>
      <c r="Q2890" s="10" t="s">
        <v>8308</v>
      </c>
      <c r="R2890" t="s">
        <v>8318</v>
      </c>
      <c r="S2890" s="14">
        <f t="shared" si="194"/>
        <v>41828.789942129632</v>
      </c>
      <c r="T2890" s="14">
        <f t="shared" si="195"/>
        <v>41863.789942129632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0" t="s">
        <v>8327</v>
      </c>
      <c r="R2891" t="s">
        <v>8328</v>
      </c>
      <c r="S2891" s="14">
        <f t="shared" si="194"/>
        <v>41842.031597222223</v>
      </c>
      <c r="T2891" s="14">
        <f t="shared" si="195"/>
        <v>41872.031597222223</v>
      </c>
    </row>
    <row r="2892" spans="1:20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92"/>
        <v>5</v>
      </c>
      <c r="P2892">
        <f t="shared" si="193"/>
        <v>65</v>
      </c>
      <c r="Q2892" s="10" t="s">
        <v>8323</v>
      </c>
      <c r="R2892" t="s">
        <v>8326</v>
      </c>
      <c r="S2892" s="14">
        <f t="shared" si="194"/>
        <v>41829.73715277778</v>
      </c>
      <c r="T2892" s="14">
        <f t="shared" si="195"/>
        <v>41852.716666666667</v>
      </c>
    </row>
    <row r="2893" spans="1:20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92"/>
        <v>33</v>
      </c>
      <c r="P2893">
        <f t="shared" si="193"/>
        <v>37.14</v>
      </c>
      <c r="Q2893" s="10" t="s">
        <v>8323</v>
      </c>
      <c r="R2893" t="s">
        <v>8326</v>
      </c>
      <c r="S2893" s="14">
        <f t="shared" si="194"/>
        <v>42056.1324537037</v>
      </c>
      <c r="T2893" s="14">
        <f t="shared" si="195"/>
        <v>42086.207638888889</v>
      </c>
    </row>
    <row r="2894" spans="1:20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92"/>
        <v>52</v>
      </c>
      <c r="P2894">
        <f t="shared" si="193"/>
        <v>17.329999999999998</v>
      </c>
      <c r="Q2894" s="10" t="s">
        <v>8311</v>
      </c>
      <c r="R2894" t="s">
        <v>8356</v>
      </c>
      <c r="S2894" s="14">
        <f t="shared" si="194"/>
        <v>42072.790821759263</v>
      </c>
      <c r="T2894" s="14">
        <f t="shared" si="195"/>
        <v>42102.790821759263</v>
      </c>
    </row>
    <row r="2895" spans="1:20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92"/>
        <v>104</v>
      </c>
      <c r="P2895">
        <f t="shared" si="193"/>
        <v>21.67</v>
      </c>
      <c r="Q2895" s="10" t="s">
        <v>8321</v>
      </c>
      <c r="R2895" t="s">
        <v>8343</v>
      </c>
      <c r="S2895" s="14">
        <f t="shared" si="194"/>
        <v>41716.717847222222</v>
      </c>
      <c r="T2895" s="14">
        <f t="shared" si="195"/>
        <v>41736.717847222222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0" t="s">
        <v>8308</v>
      </c>
      <c r="R2896" t="s">
        <v>8342</v>
      </c>
      <c r="S2896" s="14">
        <f t="shared" si="194"/>
        <v>42138.692627314813</v>
      </c>
      <c r="T2896" s="14">
        <f t="shared" si="195"/>
        <v>42168.692627314813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0" t="s">
        <v>8323</v>
      </c>
      <c r="R2897" t="s">
        <v>8326</v>
      </c>
      <c r="S2897" s="14">
        <f t="shared" si="194"/>
        <v>42800.753333333334</v>
      </c>
      <c r="T2897" s="14">
        <f t="shared" si="195"/>
        <v>42841.833333333328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0" t="s">
        <v>8316</v>
      </c>
      <c r="R2898" t="s">
        <v>8334</v>
      </c>
      <c r="S2898" s="14">
        <f t="shared" si="194"/>
        <v>41220.933124999996</v>
      </c>
      <c r="T2898" s="14">
        <f t="shared" si="195"/>
        <v>41250.933124999996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0" t="s">
        <v>8319</v>
      </c>
      <c r="R2899" t="s">
        <v>8345</v>
      </c>
      <c r="S2899" s="14">
        <f t="shared" si="194"/>
        <v>42317.954571759255</v>
      </c>
      <c r="T2899" s="14">
        <f t="shared" si="195"/>
        <v>42377.954571759255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0" t="s">
        <v>8323</v>
      </c>
      <c r="R2900" t="s">
        <v>8326</v>
      </c>
      <c r="S2900" s="14">
        <f t="shared" si="194"/>
        <v>42461.596273148149</v>
      </c>
      <c r="T2900" s="14">
        <f t="shared" si="195"/>
        <v>42491.596273148149</v>
      </c>
    </row>
    <row r="2901" spans="1:20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92"/>
        <v>13</v>
      </c>
      <c r="P2901">
        <f t="shared" si="193"/>
        <v>50.2</v>
      </c>
      <c r="Q2901" s="10" t="s">
        <v>8323</v>
      </c>
      <c r="R2901" t="s">
        <v>8326</v>
      </c>
      <c r="S2901" s="14">
        <f t="shared" si="194"/>
        <v>42509.814108796301</v>
      </c>
      <c r="T2901" s="14">
        <f t="shared" si="195"/>
        <v>42539.814108796301</v>
      </c>
    </row>
    <row r="2902" spans="1:20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92"/>
        <v>100</v>
      </c>
      <c r="P2902">
        <f t="shared" si="193"/>
        <v>31.38</v>
      </c>
      <c r="Q2902" s="10" t="s">
        <v>8323</v>
      </c>
      <c r="R2902" t="s">
        <v>8326</v>
      </c>
      <c r="S2902" s="14">
        <f t="shared" si="194"/>
        <v>42075.807395833333</v>
      </c>
      <c r="T2902" s="14">
        <f t="shared" si="195"/>
        <v>42105.807395833333</v>
      </c>
    </row>
    <row r="2903" spans="1:20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92"/>
        <v>0</v>
      </c>
      <c r="P2903">
        <f t="shared" si="193"/>
        <v>250</v>
      </c>
      <c r="Q2903" s="10" t="s">
        <v>8321</v>
      </c>
      <c r="R2903" t="s">
        <v>8339</v>
      </c>
      <c r="S2903" s="14">
        <f t="shared" si="194"/>
        <v>41466.552314814813</v>
      </c>
      <c r="T2903" s="14">
        <f t="shared" si="195"/>
        <v>41496.552314814813</v>
      </c>
    </row>
    <row r="2904" spans="1:20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92"/>
        <v>0</v>
      </c>
      <c r="P2904">
        <f t="shared" si="193"/>
        <v>62.5</v>
      </c>
      <c r="Q2904" s="10" t="s">
        <v>8319</v>
      </c>
      <c r="R2904" t="s">
        <v>8345</v>
      </c>
      <c r="S2904" s="14">
        <f t="shared" si="194"/>
        <v>42449.341678240744</v>
      </c>
      <c r="T2904" s="14">
        <f t="shared" si="195"/>
        <v>42509.341678240744</v>
      </c>
    </row>
    <row r="2905" spans="1:20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92"/>
        <v>0</v>
      </c>
      <c r="P2905">
        <f t="shared" si="193"/>
        <v>250</v>
      </c>
      <c r="Q2905" s="10" t="s">
        <v>8308</v>
      </c>
      <c r="R2905" t="s">
        <v>8310</v>
      </c>
      <c r="S2905" s="14">
        <f t="shared" si="194"/>
        <v>42702.809201388889</v>
      </c>
      <c r="T2905" s="14">
        <f t="shared" si="195"/>
        <v>42732.809201388889</v>
      </c>
    </row>
    <row r="2906" spans="1:20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92"/>
        <v>0</v>
      </c>
      <c r="P2906">
        <f t="shared" si="193"/>
        <v>250</v>
      </c>
      <c r="Q2906" s="10" t="s">
        <v>8346</v>
      </c>
      <c r="R2906" t="s">
        <v>8347</v>
      </c>
      <c r="S2906" s="14">
        <f t="shared" si="194"/>
        <v>42579.708437499998</v>
      </c>
      <c r="T2906" s="14">
        <f t="shared" si="195"/>
        <v>42609.708437499998</v>
      </c>
    </row>
    <row r="2907" spans="1:20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92"/>
        <v>1</v>
      </c>
      <c r="P2907">
        <f t="shared" si="193"/>
        <v>125</v>
      </c>
      <c r="Q2907" s="10" t="s">
        <v>8321</v>
      </c>
      <c r="R2907" t="s">
        <v>8325</v>
      </c>
      <c r="S2907" s="14">
        <f t="shared" si="194"/>
        <v>42106.666018518517</v>
      </c>
      <c r="T2907" s="14">
        <f t="shared" si="195"/>
        <v>42155.395138888889</v>
      </c>
    </row>
    <row r="2908" spans="1:20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92"/>
        <v>3</v>
      </c>
      <c r="P2908">
        <f t="shared" si="193"/>
        <v>35.71</v>
      </c>
      <c r="Q2908" s="10" t="s">
        <v>8323</v>
      </c>
      <c r="R2908" t="s">
        <v>8326</v>
      </c>
      <c r="S2908" s="14">
        <f t="shared" si="194"/>
        <v>41866.640648148146</v>
      </c>
      <c r="T2908" s="14">
        <f t="shared" si="195"/>
        <v>41898.125</v>
      </c>
    </row>
    <row r="2909" spans="1:20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92"/>
        <v>3</v>
      </c>
      <c r="P2909">
        <f t="shared" si="193"/>
        <v>250</v>
      </c>
      <c r="Q2909" s="10" t="s">
        <v>8308</v>
      </c>
      <c r="R2909" t="s">
        <v>8342</v>
      </c>
      <c r="S2909" s="14">
        <f t="shared" si="194"/>
        <v>41946.232175925928</v>
      </c>
      <c r="T2909" s="14">
        <f t="shared" si="195"/>
        <v>41976.232175925921</v>
      </c>
    </row>
    <row r="2910" spans="1:20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92"/>
        <v>5</v>
      </c>
      <c r="P2910">
        <f t="shared" si="193"/>
        <v>83.33</v>
      </c>
      <c r="Q2910" s="10" t="s">
        <v>8321</v>
      </c>
      <c r="R2910" t="s">
        <v>8325</v>
      </c>
      <c r="S2910" s="14">
        <f t="shared" si="194"/>
        <v>42239.441412037035</v>
      </c>
      <c r="T2910" s="14">
        <f t="shared" si="195"/>
        <v>42279.441412037035</v>
      </c>
    </row>
    <row r="2911" spans="1:20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92"/>
        <v>5</v>
      </c>
      <c r="P2911">
        <f t="shared" si="193"/>
        <v>62.5</v>
      </c>
      <c r="Q2911" s="10" t="s">
        <v>8323</v>
      </c>
      <c r="R2911" t="s">
        <v>8326</v>
      </c>
      <c r="S2911" s="14">
        <f t="shared" si="194"/>
        <v>42151.237685185188</v>
      </c>
      <c r="T2911" s="14">
        <f t="shared" si="195"/>
        <v>42211.237685185188</v>
      </c>
    </row>
    <row r="2912" spans="1:20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92"/>
        <v>25</v>
      </c>
      <c r="P2912">
        <f t="shared" si="193"/>
        <v>50</v>
      </c>
      <c r="Q2912" s="10" t="s">
        <v>8321</v>
      </c>
      <c r="R2912" t="s">
        <v>8325</v>
      </c>
      <c r="S2912" s="14">
        <f t="shared" si="194"/>
        <v>42297.110300925924</v>
      </c>
      <c r="T2912" s="14">
        <f t="shared" si="195"/>
        <v>42316.5</v>
      </c>
    </row>
    <row r="2913" spans="1:20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92"/>
        <v>25</v>
      </c>
      <c r="P2913">
        <f t="shared" si="193"/>
        <v>41.67</v>
      </c>
      <c r="Q2913" s="10" t="s">
        <v>8323</v>
      </c>
      <c r="R2913" t="s">
        <v>8335</v>
      </c>
      <c r="S2913" s="14">
        <f t="shared" si="194"/>
        <v>42242.988680555558</v>
      </c>
      <c r="T2913" s="14">
        <f t="shared" si="195"/>
        <v>42272.988680555558</v>
      </c>
    </row>
    <row r="2914" spans="1:20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92"/>
        <v>100</v>
      </c>
      <c r="P2914">
        <f t="shared" si="193"/>
        <v>27.78</v>
      </c>
      <c r="Q2914" s="10" t="s">
        <v>8323</v>
      </c>
      <c r="R2914" t="s">
        <v>8326</v>
      </c>
      <c r="S2914" s="14">
        <f t="shared" si="194"/>
        <v>42437.398680555561</v>
      </c>
      <c r="T2914" s="14">
        <f t="shared" si="195"/>
        <v>42465.35701388889</v>
      </c>
    </row>
    <row r="2915" spans="1:20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92"/>
        <v>100</v>
      </c>
      <c r="P2915">
        <f t="shared" si="193"/>
        <v>31.25</v>
      </c>
      <c r="Q2915" s="10" t="s">
        <v>8323</v>
      </c>
      <c r="R2915" t="s">
        <v>8326</v>
      </c>
      <c r="S2915" s="14">
        <f t="shared" si="194"/>
        <v>42124.841111111105</v>
      </c>
      <c r="T2915" s="14">
        <f t="shared" si="195"/>
        <v>42154.841111111105</v>
      </c>
    </row>
    <row r="2916" spans="1:20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92"/>
        <v>100</v>
      </c>
      <c r="P2916">
        <f t="shared" si="193"/>
        <v>11.36</v>
      </c>
      <c r="Q2916" s="10" t="s">
        <v>8323</v>
      </c>
      <c r="R2916" t="s">
        <v>8326</v>
      </c>
      <c r="S2916" s="14">
        <f t="shared" si="194"/>
        <v>41971.881076388891</v>
      </c>
      <c r="T2916" s="14">
        <f t="shared" si="195"/>
        <v>41996.881076388891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0" t="s">
        <v>8308</v>
      </c>
      <c r="R2917" t="s">
        <v>8342</v>
      </c>
      <c r="S2917" s="14">
        <f t="shared" si="194"/>
        <v>42348.9215625</v>
      </c>
      <c r="T2917" s="14">
        <f t="shared" si="195"/>
        <v>42385.458333333328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0" t="s">
        <v>8316</v>
      </c>
      <c r="R2918" t="s">
        <v>8334</v>
      </c>
      <c r="S2918" s="14">
        <f t="shared" si="194"/>
        <v>42479.22210648148</v>
      </c>
      <c r="T2918" s="14">
        <f t="shared" si="195"/>
        <v>42539.22210648148</v>
      </c>
    </row>
    <row r="2919" spans="1:20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92"/>
        <v>2</v>
      </c>
      <c r="P2919">
        <f t="shared" si="193"/>
        <v>48.2</v>
      </c>
      <c r="Q2919" s="10" t="s">
        <v>8311</v>
      </c>
      <c r="R2919" t="s">
        <v>8348</v>
      </c>
      <c r="S2919" s="14">
        <f t="shared" si="194"/>
        <v>42032.510243055556</v>
      </c>
      <c r="T2919" s="14">
        <f t="shared" si="195"/>
        <v>42057.510243055556</v>
      </c>
    </row>
    <row r="2920" spans="1:20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92"/>
        <v>3</v>
      </c>
      <c r="P2920">
        <f t="shared" si="193"/>
        <v>30.13</v>
      </c>
      <c r="Q2920" s="10" t="s">
        <v>8327</v>
      </c>
      <c r="R2920" t="s">
        <v>8354</v>
      </c>
      <c r="S2920" s="14">
        <f t="shared" si="194"/>
        <v>41409.040011574078</v>
      </c>
      <c r="T2920" s="14">
        <f t="shared" si="195"/>
        <v>41467.910416666666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0" t="s">
        <v>8323</v>
      </c>
      <c r="R2921" t="s">
        <v>8326</v>
      </c>
      <c r="S2921" s="14">
        <f t="shared" si="194"/>
        <v>42142.514016203699</v>
      </c>
      <c r="T2921" s="14">
        <f t="shared" si="195"/>
        <v>42155.958333333328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0" t="s">
        <v>8308</v>
      </c>
      <c r="R2922" t="s">
        <v>8310</v>
      </c>
      <c r="S2922" s="14">
        <f t="shared" si="194"/>
        <v>42303.878414351857</v>
      </c>
      <c r="T2922" s="14">
        <f t="shared" si="195"/>
        <v>42333.920081018514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0" t="s">
        <v>8323</v>
      </c>
      <c r="R2923" t="s">
        <v>8326</v>
      </c>
      <c r="S2923" s="14">
        <f t="shared" si="194"/>
        <v>42122.732499999998</v>
      </c>
      <c r="T2923" s="14">
        <f t="shared" si="195"/>
        <v>42155.732638888891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0" t="s">
        <v>8308</v>
      </c>
      <c r="R2924" t="s">
        <v>8318</v>
      </c>
      <c r="S2924" s="14">
        <f t="shared" si="194"/>
        <v>42113.875567129624</v>
      </c>
      <c r="T2924" s="14">
        <f t="shared" si="195"/>
        <v>42143.875567129624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0" t="s">
        <v>8313</v>
      </c>
      <c r="R2925" t="s">
        <v>8353</v>
      </c>
      <c r="S2925" s="14">
        <f t="shared" si="194"/>
        <v>41926.482731481483</v>
      </c>
      <c r="T2925" s="14">
        <f t="shared" si="195"/>
        <v>41956.524398148147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0" t="s">
        <v>8316</v>
      </c>
      <c r="R2926" t="s">
        <v>8334</v>
      </c>
      <c r="S2926" s="14">
        <f t="shared" si="194"/>
        <v>42409.024305555555</v>
      </c>
      <c r="T2926" s="14">
        <f t="shared" si="195"/>
        <v>42439.024305555555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0" t="s">
        <v>8311</v>
      </c>
      <c r="R2927" t="s">
        <v>8352</v>
      </c>
      <c r="S2927" s="14">
        <f t="shared" si="194"/>
        <v>41642.751458333332</v>
      </c>
      <c r="T2927" s="14">
        <f t="shared" si="195"/>
        <v>41672.751458333332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0" t="s">
        <v>8308</v>
      </c>
      <c r="R2928" t="s">
        <v>8310</v>
      </c>
      <c r="S2928" s="14">
        <f t="shared" si="194"/>
        <v>41977.040185185186</v>
      </c>
      <c r="T2928" s="14">
        <f t="shared" si="195"/>
        <v>41985.299305555556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0" t="s">
        <v>8311</v>
      </c>
      <c r="R2929" t="s">
        <v>8356</v>
      </c>
      <c r="S2929" s="14">
        <f t="shared" si="194"/>
        <v>42639.441932870366</v>
      </c>
      <c r="T2929" s="14">
        <f t="shared" si="195"/>
        <v>42653.441932870366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0" t="s">
        <v>8323</v>
      </c>
      <c r="R2930" t="s">
        <v>8326</v>
      </c>
      <c r="S2930" s="14">
        <f t="shared" si="194"/>
        <v>42665.451736111107</v>
      </c>
      <c r="T2930" s="14">
        <f t="shared" si="195"/>
        <v>42725.493402777778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0" t="s">
        <v>8308</v>
      </c>
      <c r="R2931" t="s">
        <v>8310</v>
      </c>
      <c r="S2931" s="14">
        <f t="shared" si="194"/>
        <v>42660.552465277782</v>
      </c>
      <c r="T2931" s="14">
        <f t="shared" si="195"/>
        <v>42691.594131944439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0" t="s">
        <v>8319</v>
      </c>
      <c r="R2932" t="s">
        <v>8345</v>
      </c>
      <c r="S2932" s="14">
        <f t="shared" si="194"/>
        <v>42042.676226851851</v>
      </c>
      <c r="T2932" s="14">
        <f t="shared" si="195"/>
        <v>42094.551388888889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0" t="s">
        <v>8321</v>
      </c>
      <c r="R2933" t="s">
        <v>8339</v>
      </c>
      <c r="S2933" s="14">
        <f t="shared" si="194"/>
        <v>40956.553530092591</v>
      </c>
      <c r="T2933" s="14">
        <f t="shared" si="195"/>
        <v>40986.511863425927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0" t="s">
        <v>8323</v>
      </c>
      <c r="R2934" t="s">
        <v>8326</v>
      </c>
      <c r="S2934" s="14">
        <f t="shared" si="194"/>
        <v>42328.727141203708</v>
      </c>
      <c r="T2934" s="14">
        <f t="shared" si="195"/>
        <v>42358.499305555553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0" t="s">
        <v>8308</v>
      </c>
      <c r="R2935" t="s">
        <v>8310</v>
      </c>
      <c r="S2935" s="14">
        <f t="shared" si="194"/>
        <v>42111.709027777775</v>
      </c>
      <c r="T2935" s="14">
        <f t="shared" si="195"/>
        <v>42156.709027777775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0" t="s">
        <v>8327</v>
      </c>
      <c r="R2936" t="s">
        <v>8330</v>
      </c>
      <c r="S2936" s="14">
        <f t="shared" si="194"/>
        <v>41922.783229166671</v>
      </c>
      <c r="T2936" s="14">
        <f t="shared" si="195"/>
        <v>41952.824895833335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0" t="s">
        <v>8316</v>
      </c>
      <c r="R2937" t="s">
        <v>8334</v>
      </c>
      <c r="S2937" s="14">
        <f t="shared" si="194"/>
        <v>40332.886712962965</v>
      </c>
      <c r="T2937" s="14">
        <f t="shared" si="195"/>
        <v>40380.791666666664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0" t="s">
        <v>8323</v>
      </c>
      <c r="R2938" t="s">
        <v>8326</v>
      </c>
      <c r="S2938" s="14">
        <f t="shared" si="194"/>
        <v>42800.720127314817</v>
      </c>
      <c r="T2938" s="14">
        <f t="shared" si="195"/>
        <v>42821.678460648152</v>
      </c>
    </row>
    <row r="2939" spans="1:20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92"/>
        <v>38</v>
      </c>
      <c r="P2939">
        <f t="shared" si="193"/>
        <v>56.25</v>
      </c>
      <c r="Q2939" s="10" t="s">
        <v>8323</v>
      </c>
      <c r="R2939" t="s">
        <v>8326</v>
      </c>
      <c r="S2939" s="14">
        <f t="shared" si="194"/>
        <v>42074.219699074078</v>
      </c>
      <c r="T2939" s="14">
        <f t="shared" si="195"/>
        <v>42104.208333333328</v>
      </c>
    </row>
    <row r="2940" spans="1:20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92"/>
        <v>225</v>
      </c>
      <c r="P2940">
        <f t="shared" si="193"/>
        <v>75</v>
      </c>
      <c r="Q2940" s="10" t="s">
        <v>8323</v>
      </c>
      <c r="R2940" t="s">
        <v>8326</v>
      </c>
      <c r="S2940" s="14">
        <f t="shared" si="194"/>
        <v>42503.740868055553</v>
      </c>
      <c r="T2940" s="14">
        <f t="shared" si="195"/>
        <v>42517.740868055553</v>
      </c>
    </row>
    <row r="2941" spans="1:20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92"/>
        <v>2</v>
      </c>
      <c r="P2941">
        <f t="shared" si="193"/>
        <v>74.33</v>
      </c>
      <c r="Q2941" s="10" t="s">
        <v>8311</v>
      </c>
      <c r="R2941" t="s">
        <v>8349</v>
      </c>
      <c r="S2941" s="14">
        <f t="shared" si="194"/>
        <v>42786.000023148154</v>
      </c>
      <c r="T2941" s="14">
        <f t="shared" si="195"/>
        <v>42826.165972222225</v>
      </c>
    </row>
    <row r="2942" spans="1:20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92"/>
        <v>4</v>
      </c>
      <c r="P2942">
        <f t="shared" si="193"/>
        <v>24.78</v>
      </c>
      <c r="Q2942" s="10" t="s">
        <v>8308</v>
      </c>
      <c r="R2942" t="s">
        <v>8342</v>
      </c>
      <c r="S2942" s="14">
        <f t="shared" si="194"/>
        <v>42377.554756944446</v>
      </c>
      <c r="T2942" s="14">
        <f t="shared" si="195"/>
        <v>42408.542361111111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0" t="s">
        <v>8308</v>
      </c>
      <c r="R2943" t="s">
        <v>8310</v>
      </c>
      <c r="S2943" s="14">
        <f t="shared" si="194"/>
        <v>42561.829421296294</v>
      </c>
      <c r="T2943" s="14">
        <f t="shared" si="195"/>
        <v>42618.124305555553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0" t="s">
        <v>8327</v>
      </c>
      <c r="R2944" t="s">
        <v>8330</v>
      </c>
      <c r="S2944" s="14">
        <f t="shared" si="194"/>
        <v>42806.863946759258</v>
      </c>
      <c r="T2944" s="14">
        <f t="shared" si="195"/>
        <v>42836.863946759258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0" t="s">
        <v>8323</v>
      </c>
      <c r="R2945" t="s">
        <v>8335</v>
      </c>
      <c r="S2945" s="14">
        <f t="shared" si="194"/>
        <v>42053.672824074078</v>
      </c>
      <c r="T2945" s="14">
        <f t="shared" si="195"/>
        <v>42113.631157407406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2"/>
        <v>11</v>
      </c>
      <c r="P2946">
        <f t="shared" si="193"/>
        <v>72</v>
      </c>
      <c r="Q2946" s="10" t="s">
        <v>8323</v>
      </c>
      <c r="R2946" t="s">
        <v>8326</v>
      </c>
      <c r="S2946" s="14">
        <f t="shared" si="194"/>
        <v>41990.612546296295</v>
      </c>
      <c r="T2946" s="14">
        <f t="shared" si="195"/>
        <v>42020.434722222228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6">ROUND(E2947/D2947*100,0)</f>
        <v>0</v>
      </c>
      <c r="P2947">
        <f t="shared" ref="P2947:P3010" si="197">IFERROR(ROUND(E2947/L2947,2),0)</f>
        <v>71.67</v>
      </c>
      <c r="Q2947" s="10" t="s">
        <v>8321</v>
      </c>
      <c r="R2947" t="s">
        <v>8339</v>
      </c>
      <c r="S2947" s="14">
        <f t="shared" ref="S2947:S3010" si="198">(((J2947/60)/60)/24)+DATE(1970,1,1)</f>
        <v>40882.481666666667</v>
      </c>
      <c r="T2947" s="14">
        <f t="shared" ref="T2947:T3010" si="199">(((I2947/60)/60)/24)+DATE(1970,1,1)</f>
        <v>40913.481249999997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0" t="s">
        <v>8321</v>
      </c>
      <c r="R2948" t="s">
        <v>8339</v>
      </c>
      <c r="S2948" s="14">
        <f t="shared" si="198"/>
        <v>40247.886006944449</v>
      </c>
      <c r="T2948" s="14">
        <f t="shared" si="199"/>
        <v>40306.927777777775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0" t="s">
        <v>8323</v>
      </c>
      <c r="R2949" t="s">
        <v>8326</v>
      </c>
      <c r="S2949" s="14">
        <f t="shared" si="198"/>
        <v>42768.97084490741</v>
      </c>
      <c r="T2949" s="14">
        <f t="shared" si="199"/>
        <v>42789.041666666672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0" t="s">
        <v>8323</v>
      </c>
      <c r="R2950" t="s">
        <v>8326</v>
      </c>
      <c r="S2950" s="14">
        <f t="shared" si="198"/>
        <v>41975.642974537041</v>
      </c>
      <c r="T2950" s="14">
        <f t="shared" si="199"/>
        <v>42035.642974537041</v>
      </c>
    </row>
    <row r="2951" spans="1:20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96"/>
        <v>1</v>
      </c>
      <c r="P2951">
        <f t="shared" si="197"/>
        <v>16.309999999999999</v>
      </c>
      <c r="Q2951" s="10" t="s">
        <v>8316</v>
      </c>
      <c r="R2951" t="s">
        <v>8344</v>
      </c>
      <c r="S2951" s="14">
        <f t="shared" si="198"/>
        <v>42155.129652777774</v>
      </c>
      <c r="T2951" s="14">
        <f t="shared" si="199"/>
        <v>42185.129652777774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0" t="s">
        <v>8346</v>
      </c>
      <c r="R2952" t="s">
        <v>8347</v>
      </c>
      <c r="S2952" s="14">
        <f t="shared" si="198"/>
        <v>42598.053113425922</v>
      </c>
      <c r="T2952" s="14">
        <f t="shared" si="199"/>
        <v>42638.053113425922</v>
      </c>
    </row>
    <row r="2953" spans="1:20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96"/>
        <v>4</v>
      </c>
      <c r="P2953">
        <f t="shared" si="197"/>
        <v>30.29</v>
      </c>
      <c r="Q2953" s="10" t="s">
        <v>8308</v>
      </c>
      <c r="R2953" t="s">
        <v>8310</v>
      </c>
      <c r="S2953" s="14">
        <f t="shared" si="198"/>
        <v>42538.75680555556</v>
      </c>
      <c r="T2953" s="14">
        <f t="shared" si="199"/>
        <v>42563.785416666666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0" t="s">
        <v>8323</v>
      </c>
      <c r="R2954" t="s">
        <v>8326</v>
      </c>
      <c r="S2954" s="14">
        <f t="shared" si="198"/>
        <v>42601.854699074072</v>
      </c>
      <c r="T2954" s="14">
        <f t="shared" si="199"/>
        <v>42611.163194444445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0" t="s">
        <v>8323</v>
      </c>
      <c r="R2955" t="s">
        <v>8326</v>
      </c>
      <c r="S2955" s="14">
        <f t="shared" si="198"/>
        <v>41981.067523148144</v>
      </c>
      <c r="T2955" s="14">
        <f t="shared" si="199"/>
        <v>42041.067523148144</v>
      </c>
    </row>
    <row r="2956" spans="1:20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96"/>
        <v>2</v>
      </c>
      <c r="P2956">
        <f t="shared" si="197"/>
        <v>52.5</v>
      </c>
      <c r="Q2956" s="10" t="s">
        <v>8319</v>
      </c>
      <c r="R2956" t="s">
        <v>8357</v>
      </c>
      <c r="S2956" s="14">
        <f t="shared" si="198"/>
        <v>41854.389780092592</v>
      </c>
      <c r="T2956" s="14">
        <f t="shared" si="199"/>
        <v>41871.389780092592</v>
      </c>
    </row>
    <row r="2957" spans="1:20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96"/>
        <v>3</v>
      </c>
      <c r="P2957">
        <f t="shared" si="197"/>
        <v>35</v>
      </c>
      <c r="Q2957" s="10" t="s">
        <v>8327</v>
      </c>
      <c r="R2957" t="s">
        <v>8354</v>
      </c>
      <c r="S2957" s="14">
        <f t="shared" si="198"/>
        <v>41583.135405092595</v>
      </c>
      <c r="T2957" s="14">
        <f t="shared" si="199"/>
        <v>41623.135405092595</v>
      </c>
    </row>
    <row r="2958" spans="1:20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96"/>
        <v>0</v>
      </c>
      <c r="P2958">
        <f t="shared" si="197"/>
        <v>68.33</v>
      </c>
      <c r="Q2958" s="10" t="s">
        <v>8308</v>
      </c>
      <c r="R2958" t="s">
        <v>8310</v>
      </c>
      <c r="S2958" s="14">
        <f t="shared" si="198"/>
        <v>41838.840474537035</v>
      </c>
      <c r="T2958" s="14">
        <f t="shared" si="199"/>
        <v>41883.840474537035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0" t="s">
        <v>8321</v>
      </c>
      <c r="R2959" t="s">
        <v>8339</v>
      </c>
      <c r="S2959" s="14">
        <f t="shared" si="198"/>
        <v>42738.615289351852</v>
      </c>
      <c r="T2959" s="14">
        <f t="shared" si="199"/>
        <v>42768.615289351852</v>
      </c>
    </row>
    <row r="2960" spans="1:20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96"/>
        <v>11</v>
      </c>
      <c r="P2960">
        <f t="shared" si="197"/>
        <v>51.25</v>
      </c>
      <c r="Q2960" s="10" t="s">
        <v>8311</v>
      </c>
      <c r="R2960" t="s">
        <v>8349</v>
      </c>
      <c r="S2960" s="14">
        <f t="shared" si="198"/>
        <v>40399.065868055557</v>
      </c>
      <c r="T2960" s="14">
        <f t="shared" si="199"/>
        <v>40423.083333333336</v>
      </c>
    </row>
    <row r="2961" spans="1:20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96"/>
        <v>21</v>
      </c>
      <c r="P2961">
        <f t="shared" si="197"/>
        <v>20.5</v>
      </c>
      <c r="Q2961" s="10" t="s">
        <v>8313</v>
      </c>
      <c r="R2961" t="s">
        <v>8351</v>
      </c>
      <c r="S2961" s="14">
        <f t="shared" si="198"/>
        <v>42445.712754629625</v>
      </c>
      <c r="T2961" s="14">
        <f t="shared" si="199"/>
        <v>42505.681249999994</v>
      </c>
    </row>
    <row r="2962" spans="1:20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96"/>
        <v>41</v>
      </c>
      <c r="P2962">
        <f t="shared" si="197"/>
        <v>29.29</v>
      </c>
      <c r="Q2962" s="10" t="s">
        <v>8327</v>
      </c>
      <c r="R2962" t="s">
        <v>8328</v>
      </c>
      <c r="S2962" s="14">
        <f t="shared" si="198"/>
        <v>42603.870520833334</v>
      </c>
      <c r="T2962" s="14">
        <f t="shared" si="199"/>
        <v>42628.870520833334</v>
      </c>
    </row>
    <row r="2963" spans="1:20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96"/>
        <v>103</v>
      </c>
      <c r="P2963">
        <f t="shared" si="197"/>
        <v>15.77</v>
      </c>
      <c r="Q2963" s="10" t="s">
        <v>8321</v>
      </c>
      <c r="R2963" t="s">
        <v>8343</v>
      </c>
      <c r="S2963" s="14">
        <f t="shared" si="198"/>
        <v>42042.615613425922</v>
      </c>
      <c r="T2963" s="14">
        <f t="shared" si="199"/>
        <v>42057.479166666672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0" t="s">
        <v>8323</v>
      </c>
      <c r="R2964" t="s">
        <v>8326</v>
      </c>
      <c r="S2964" s="14">
        <f t="shared" si="198"/>
        <v>41990.506377314814</v>
      </c>
      <c r="T2964" s="14">
        <f t="shared" si="199"/>
        <v>42020.506377314814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0" t="s">
        <v>8321</v>
      </c>
      <c r="R2965" t="s">
        <v>8339</v>
      </c>
      <c r="S2965" s="14">
        <f t="shared" si="198"/>
        <v>40934.376145833332</v>
      </c>
      <c r="T2965" s="14">
        <f t="shared" si="199"/>
        <v>40994.334479166668</v>
      </c>
    </row>
    <row r="2966" spans="1:20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96"/>
        <v>2</v>
      </c>
      <c r="P2966">
        <f t="shared" si="197"/>
        <v>202</v>
      </c>
      <c r="Q2966" s="10" t="s">
        <v>8323</v>
      </c>
      <c r="R2966" t="s">
        <v>8326</v>
      </c>
      <c r="S2966" s="14">
        <f t="shared" si="198"/>
        <v>42621.389340277776</v>
      </c>
      <c r="T2966" s="14">
        <f t="shared" si="199"/>
        <v>42651.389340277776</v>
      </c>
    </row>
    <row r="2967" spans="1:20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96"/>
        <v>17</v>
      </c>
      <c r="P2967">
        <f t="shared" si="197"/>
        <v>16.829999999999998</v>
      </c>
      <c r="Q2967" s="10" t="s">
        <v>8319</v>
      </c>
      <c r="R2967" t="s">
        <v>8345</v>
      </c>
      <c r="S2967" s="14">
        <f t="shared" si="198"/>
        <v>42399.882615740738</v>
      </c>
      <c r="T2967" s="14">
        <f t="shared" si="199"/>
        <v>42459.840949074074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0" t="s">
        <v>8319</v>
      </c>
      <c r="R2968" t="s">
        <v>8345</v>
      </c>
      <c r="S2968" s="14">
        <f t="shared" si="198"/>
        <v>42374.822870370372</v>
      </c>
      <c r="T2968" s="14">
        <f t="shared" si="199"/>
        <v>42434.822870370372</v>
      </c>
    </row>
    <row r="2969" spans="1:20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96"/>
        <v>10</v>
      </c>
      <c r="P2969">
        <f t="shared" si="197"/>
        <v>100.5</v>
      </c>
      <c r="Q2969" s="10" t="s">
        <v>8323</v>
      </c>
      <c r="R2969" t="s">
        <v>8326</v>
      </c>
      <c r="S2969" s="14">
        <f t="shared" si="198"/>
        <v>42020.587349537032</v>
      </c>
      <c r="T2969" s="14">
        <f t="shared" si="199"/>
        <v>42050.587349537032</v>
      </c>
    </row>
    <row r="2970" spans="1:20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96"/>
        <v>101</v>
      </c>
      <c r="P2970">
        <f t="shared" si="197"/>
        <v>18.27</v>
      </c>
      <c r="Q2970" s="10" t="s">
        <v>8323</v>
      </c>
      <c r="R2970" t="s">
        <v>8326</v>
      </c>
      <c r="S2970" s="14">
        <f t="shared" si="198"/>
        <v>42101.828819444447</v>
      </c>
      <c r="T2970" s="14">
        <f t="shared" si="199"/>
        <v>42123.958333333328</v>
      </c>
    </row>
    <row r="2971" spans="1:20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96"/>
        <v>0</v>
      </c>
      <c r="P2971">
        <f t="shared" si="197"/>
        <v>100</v>
      </c>
      <c r="Q2971" s="10" t="s">
        <v>8311</v>
      </c>
      <c r="R2971" t="s">
        <v>8348</v>
      </c>
      <c r="S2971" s="14">
        <f t="shared" si="198"/>
        <v>42013.915613425925</v>
      </c>
      <c r="T2971" s="14">
        <f t="shared" si="199"/>
        <v>42043.915613425925</v>
      </c>
    </row>
    <row r="2972" spans="1:20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96"/>
        <v>1</v>
      </c>
      <c r="P2972">
        <f t="shared" si="197"/>
        <v>100</v>
      </c>
      <c r="Q2972" s="10" t="s">
        <v>8323</v>
      </c>
      <c r="R2972" t="s">
        <v>8326</v>
      </c>
      <c r="S2972" s="14">
        <f t="shared" si="198"/>
        <v>42067.947337962964</v>
      </c>
      <c r="T2972" s="14">
        <f t="shared" si="199"/>
        <v>42097.905671296292</v>
      </c>
    </row>
    <row r="2973" spans="1:20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96"/>
        <v>3</v>
      </c>
      <c r="P2973">
        <f t="shared" si="197"/>
        <v>200</v>
      </c>
      <c r="Q2973" s="10" t="s">
        <v>8308</v>
      </c>
      <c r="R2973" t="s">
        <v>8342</v>
      </c>
      <c r="S2973" s="14">
        <f t="shared" si="198"/>
        <v>42345.860150462962</v>
      </c>
      <c r="T2973" s="14">
        <f t="shared" si="199"/>
        <v>42375.860150462962</v>
      </c>
    </row>
    <row r="2974" spans="1:20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96"/>
        <v>3</v>
      </c>
      <c r="P2974">
        <f t="shared" si="197"/>
        <v>200</v>
      </c>
      <c r="Q2974" s="10" t="s">
        <v>8323</v>
      </c>
      <c r="R2974" t="s">
        <v>8324</v>
      </c>
      <c r="S2974" s="14">
        <f t="shared" si="198"/>
        <v>42226.938414351855</v>
      </c>
      <c r="T2974" s="14">
        <f t="shared" si="199"/>
        <v>42256.938414351855</v>
      </c>
    </row>
    <row r="2975" spans="1:20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96"/>
        <v>10</v>
      </c>
      <c r="P2975">
        <f t="shared" si="197"/>
        <v>40</v>
      </c>
      <c r="Q2975" s="10" t="s">
        <v>8327</v>
      </c>
      <c r="R2975" t="s">
        <v>8328</v>
      </c>
      <c r="S2975" s="14">
        <f t="shared" si="198"/>
        <v>42065.897719907407</v>
      </c>
      <c r="T2975" s="14">
        <f t="shared" si="199"/>
        <v>42095.856053240743</v>
      </c>
    </row>
    <row r="2976" spans="1:20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96"/>
        <v>20</v>
      </c>
      <c r="P2976">
        <f t="shared" si="197"/>
        <v>100</v>
      </c>
      <c r="Q2976" s="10" t="s">
        <v>8321</v>
      </c>
      <c r="R2976" t="s">
        <v>8325</v>
      </c>
      <c r="S2976" s="14">
        <f t="shared" si="198"/>
        <v>42403.080497685187</v>
      </c>
      <c r="T2976" s="14">
        <f t="shared" si="199"/>
        <v>42433.080497685187</v>
      </c>
    </row>
    <row r="2977" spans="1:20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96"/>
        <v>100</v>
      </c>
      <c r="P2977">
        <f t="shared" si="197"/>
        <v>40</v>
      </c>
      <c r="Q2977" s="10" t="s">
        <v>8311</v>
      </c>
      <c r="R2977" t="s">
        <v>8333</v>
      </c>
      <c r="S2977" s="14">
        <f t="shared" si="198"/>
        <v>42396.8440625</v>
      </c>
      <c r="T2977" s="14">
        <f t="shared" si="199"/>
        <v>42415.332638888889</v>
      </c>
    </row>
    <row r="2978" spans="1:20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96"/>
        <v>100</v>
      </c>
      <c r="P2978">
        <f t="shared" si="197"/>
        <v>22.22</v>
      </c>
      <c r="Q2978" s="10" t="s">
        <v>8323</v>
      </c>
      <c r="R2978" t="s">
        <v>8326</v>
      </c>
      <c r="S2978" s="14">
        <f t="shared" si="198"/>
        <v>42467.144166666665</v>
      </c>
      <c r="T2978" s="14">
        <f t="shared" si="199"/>
        <v>42477.979166666672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0" t="s">
        <v>8308</v>
      </c>
      <c r="R2979" t="s">
        <v>8310</v>
      </c>
      <c r="S2979" s="14">
        <f t="shared" si="198"/>
        <v>42496.529305555552</v>
      </c>
      <c r="T2979" s="14">
        <f t="shared" si="199"/>
        <v>42526.529305555552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0" t="s">
        <v>8327</v>
      </c>
      <c r="R2980" t="s">
        <v>8350</v>
      </c>
      <c r="S2980" s="14">
        <f t="shared" si="198"/>
        <v>40507.239884259259</v>
      </c>
      <c r="T2980" s="14">
        <f t="shared" si="199"/>
        <v>40567.239884259259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0" t="s">
        <v>8327</v>
      </c>
      <c r="R2981" t="s">
        <v>8350</v>
      </c>
      <c r="S2981" s="14">
        <f t="shared" si="198"/>
        <v>41944.916215277779</v>
      </c>
      <c r="T2981" s="14">
        <f t="shared" si="199"/>
        <v>41974.957881944443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0" t="s">
        <v>8327</v>
      </c>
      <c r="R2982" t="s">
        <v>8328</v>
      </c>
      <c r="S2982" s="14">
        <f t="shared" si="198"/>
        <v>40431.127650462964</v>
      </c>
      <c r="T2982" s="14">
        <f t="shared" si="199"/>
        <v>40476.127650462964</v>
      </c>
    </row>
    <row r="2983" spans="1:20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96"/>
        <v>3</v>
      </c>
      <c r="P2983">
        <f t="shared" si="197"/>
        <v>39</v>
      </c>
      <c r="Q2983" s="10" t="s">
        <v>8323</v>
      </c>
      <c r="R2983" t="s">
        <v>8326</v>
      </c>
      <c r="S2983" s="14">
        <f t="shared" si="198"/>
        <v>42031.833587962959</v>
      </c>
      <c r="T2983" s="14">
        <f t="shared" si="199"/>
        <v>42063.333333333328</v>
      </c>
    </row>
    <row r="2984" spans="1:20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96"/>
        <v>130</v>
      </c>
      <c r="P2984">
        <f t="shared" si="197"/>
        <v>16.25</v>
      </c>
      <c r="Q2984" s="10" t="s">
        <v>8323</v>
      </c>
      <c r="R2984" t="s">
        <v>8326</v>
      </c>
      <c r="S2984" s="14">
        <f t="shared" si="198"/>
        <v>42662.021539351852</v>
      </c>
      <c r="T2984" s="14">
        <f t="shared" si="199"/>
        <v>42676.021539351852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0" t="s">
        <v>8308</v>
      </c>
      <c r="R2985" t="s">
        <v>8310</v>
      </c>
      <c r="S2985" s="14">
        <f t="shared" si="198"/>
        <v>42409.040231481486</v>
      </c>
      <c r="T2985" s="14">
        <f t="shared" si="199"/>
        <v>42423.040231481486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0" t="s">
        <v>8321</v>
      </c>
      <c r="R2986" t="s">
        <v>8337</v>
      </c>
      <c r="S2986" s="14">
        <f t="shared" si="198"/>
        <v>42067.62431712963</v>
      </c>
      <c r="T2986" s="14">
        <f t="shared" si="199"/>
        <v>42097.582650462966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0" t="s">
        <v>8346</v>
      </c>
      <c r="R2987" t="s">
        <v>8347</v>
      </c>
      <c r="S2987" s="14">
        <f t="shared" si="198"/>
        <v>42556.807187500002</v>
      </c>
      <c r="T2987" s="14">
        <f t="shared" si="199"/>
        <v>42563.807187500002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0" t="s">
        <v>8323</v>
      </c>
      <c r="R2988" t="s">
        <v>8326</v>
      </c>
      <c r="S2988" s="14">
        <f t="shared" si="198"/>
        <v>41885.221550925926</v>
      </c>
      <c r="T2988" s="14">
        <f t="shared" si="199"/>
        <v>41916.290972222225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0" t="s">
        <v>8319</v>
      </c>
      <c r="R2989" t="s">
        <v>8345</v>
      </c>
      <c r="S2989" s="14">
        <f t="shared" si="198"/>
        <v>41835.763981481483</v>
      </c>
      <c r="T2989" s="14">
        <f t="shared" si="199"/>
        <v>41865.763981481483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0" t="s">
        <v>8313</v>
      </c>
      <c r="R2990" t="s">
        <v>8314</v>
      </c>
      <c r="S2990" s="14">
        <f t="shared" si="198"/>
        <v>41849.560694444444</v>
      </c>
      <c r="T2990" s="14">
        <f t="shared" si="199"/>
        <v>41909.560694444444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0" t="s">
        <v>8316</v>
      </c>
      <c r="R2991" t="s">
        <v>8344</v>
      </c>
      <c r="S2991" s="14">
        <f t="shared" si="198"/>
        <v>42325.19358796296</v>
      </c>
      <c r="T2991" s="14">
        <f t="shared" si="199"/>
        <v>42355.19358796296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0" t="s">
        <v>8323</v>
      </c>
      <c r="R2992" t="s">
        <v>8326</v>
      </c>
      <c r="S2992" s="14">
        <f t="shared" si="198"/>
        <v>41948.727256944447</v>
      </c>
      <c r="T2992" s="14">
        <f t="shared" si="199"/>
        <v>41978.727256944447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0" t="s">
        <v>8323</v>
      </c>
      <c r="R2993" t="s">
        <v>8326</v>
      </c>
      <c r="S2993" s="14">
        <f t="shared" si="198"/>
        <v>42224.756909722222</v>
      </c>
      <c r="T2993" s="14">
        <f t="shared" si="199"/>
        <v>42254.756909722222</v>
      </c>
    </row>
    <row r="2994" spans="1:20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96"/>
        <v>3</v>
      </c>
      <c r="P2994">
        <f t="shared" si="197"/>
        <v>30</v>
      </c>
      <c r="Q2994" s="10" t="s">
        <v>8308</v>
      </c>
      <c r="R2994" t="s">
        <v>8342</v>
      </c>
      <c r="S2994" s="14">
        <f t="shared" si="198"/>
        <v>42088.069108796291</v>
      </c>
      <c r="T2994" s="14">
        <f t="shared" si="199"/>
        <v>42118.069108796291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0" t="s">
        <v>8311</v>
      </c>
      <c r="R2995" t="s">
        <v>8348</v>
      </c>
      <c r="S2995" s="14">
        <f t="shared" si="198"/>
        <v>42040.829872685179</v>
      </c>
      <c r="T2995" s="14">
        <f t="shared" si="199"/>
        <v>42070.829872685179</v>
      </c>
    </row>
    <row r="2996" spans="1:20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96"/>
        <v>40</v>
      </c>
      <c r="P2996">
        <f t="shared" si="197"/>
        <v>25.71</v>
      </c>
      <c r="Q2996" s="10" t="s">
        <v>8321</v>
      </c>
      <c r="R2996" t="s">
        <v>8325</v>
      </c>
      <c r="S2996" s="14">
        <f t="shared" si="198"/>
        <v>42070.047754629632</v>
      </c>
      <c r="T2996" s="14">
        <f t="shared" si="199"/>
        <v>42087.00608796296</v>
      </c>
    </row>
    <row r="2997" spans="1:20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96"/>
        <v>120</v>
      </c>
      <c r="P2997">
        <f t="shared" si="197"/>
        <v>22.5</v>
      </c>
      <c r="Q2997" s="10" t="s">
        <v>8327</v>
      </c>
      <c r="R2997" t="s">
        <v>8331</v>
      </c>
      <c r="S2997" s="14">
        <f t="shared" si="198"/>
        <v>41153.066400462965</v>
      </c>
      <c r="T2997" s="14">
        <f t="shared" si="199"/>
        <v>41167.066400462965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0" t="s">
        <v>8323</v>
      </c>
      <c r="R2998" t="s">
        <v>8326</v>
      </c>
      <c r="S2998" s="14">
        <f t="shared" si="198"/>
        <v>42477.729780092588</v>
      </c>
      <c r="T2998" s="14">
        <f t="shared" si="199"/>
        <v>42500.875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0" t="s">
        <v>8316</v>
      </c>
      <c r="R2999" t="s">
        <v>8334</v>
      </c>
      <c r="S2999" s="14">
        <f t="shared" si="198"/>
        <v>41009.847314814811</v>
      </c>
      <c r="T2999" s="14">
        <f t="shared" si="199"/>
        <v>41069.847314814811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0" t="s">
        <v>8327</v>
      </c>
      <c r="R3000" t="s">
        <v>8354</v>
      </c>
      <c r="S3000" s="14">
        <f t="shared" si="198"/>
        <v>40731.61037037037</v>
      </c>
      <c r="T3000" s="14">
        <f t="shared" si="199"/>
        <v>40761.61037037037</v>
      </c>
    </row>
    <row r="3001" spans="1:20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96"/>
        <v>1</v>
      </c>
      <c r="P3001">
        <f t="shared" si="197"/>
        <v>35.4</v>
      </c>
      <c r="Q3001" s="10" t="s">
        <v>8323</v>
      </c>
      <c r="R3001" t="s">
        <v>8326</v>
      </c>
      <c r="S3001" s="14">
        <f t="shared" si="198"/>
        <v>42540.593530092592</v>
      </c>
      <c r="T3001" s="14">
        <f t="shared" si="199"/>
        <v>42570.593530092592</v>
      </c>
    </row>
    <row r="3002" spans="1:20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96"/>
        <v>4</v>
      </c>
      <c r="P3002">
        <f t="shared" si="197"/>
        <v>59</v>
      </c>
      <c r="Q3002" s="10" t="s">
        <v>8311</v>
      </c>
      <c r="R3002" t="s">
        <v>8352</v>
      </c>
      <c r="S3002" s="14">
        <f t="shared" si="198"/>
        <v>42115.143634259264</v>
      </c>
      <c r="T3002" s="14">
        <f t="shared" si="199"/>
        <v>42145.143634259264</v>
      </c>
    </row>
    <row r="3003" spans="1:20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96"/>
        <v>0</v>
      </c>
      <c r="P3003">
        <f t="shared" si="197"/>
        <v>87.5</v>
      </c>
      <c r="Q3003" s="10" t="s">
        <v>8323</v>
      </c>
      <c r="R3003" t="s">
        <v>8324</v>
      </c>
      <c r="S3003" s="14">
        <f t="shared" si="198"/>
        <v>42263.691574074073</v>
      </c>
      <c r="T3003" s="14">
        <f t="shared" si="199"/>
        <v>42293.691574074073</v>
      </c>
    </row>
    <row r="3004" spans="1:20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96"/>
        <v>1</v>
      </c>
      <c r="P3004">
        <f t="shared" si="197"/>
        <v>35</v>
      </c>
      <c r="Q3004" s="10" t="s">
        <v>8308</v>
      </c>
      <c r="R3004" t="s">
        <v>8342</v>
      </c>
      <c r="S3004" s="14">
        <f t="shared" si="198"/>
        <v>41968.852118055554</v>
      </c>
      <c r="T3004" s="14">
        <f t="shared" si="199"/>
        <v>41998.852118055554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0" t="s">
        <v>8323</v>
      </c>
      <c r="R3005" t="s">
        <v>8326</v>
      </c>
      <c r="S3005" s="14">
        <f t="shared" si="198"/>
        <v>42124.623877314814</v>
      </c>
      <c r="T3005" s="14">
        <f t="shared" si="199"/>
        <v>42166.958333333328</v>
      </c>
    </row>
    <row r="3006" spans="1:20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96"/>
        <v>0</v>
      </c>
      <c r="P3006">
        <f t="shared" si="197"/>
        <v>42.5</v>
      </c>
      <c r="Q3006" s="10" t="s">
        <v>8327</v>
      </c>
      <c r="R3006" t="s">
        <v>8350</v>
      </c>
      <c r="S3006" s="14">
        <f t="shared" si="198"/>
        <v>41559.5549537037</v>
      </c>
      <c r="T3006" s="14">
        <f t="shared" si="199"/>
        <v>41589.596620370372</v>
      </c>
    </row>
    <row r="3007" spans="1:20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96"/>
        <v>2</v>
      </c>
      <c r="P3007">
        <f t="shared" si="197"/>
        <v>34</v>
      </c>
      <c r="Q3007" s="10" t="s">
        <v>8311</v>
      </c>
      <c r="R3007" t="s">
        <v>8352</v>
      </c>
      <c r="S3007" s="14">
        <f t="shared" si="198"/>
        <v>40863.060127314813</v>
      </c>
      <c r="T3007" s="14">
        <f t="shared" si="199"/>
        <v>40893.060127314813</v>
      </c>
    </row>
    <row r="3008" spans="1:20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96"/>
        <v>11</v>
      </c>
      <c r="P3008">
        <f t="shared" si="197"/>
        <v>42.5</v>
      </c>
      <c r="Q3008" s="10" t="s">
        <v>8323</v>
      </c>
      <c r="R3008" t="s">
        <v>8326</v>
      </c>
      <c r="S3008" s="14">
        <f t="shared" si="198"/>
        <v>41793.191875000004</v>
      </c>
      <c r="T3008" s="14">
        <f t="shared" si="199"/>
        <v>41807.191875000004</v>
      </c>
    </row>
    <row r="3009" spans="1:20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96"/>
        <v>20</v>
      </c>
      <c r="P3009">
        <f t="shared" si="197"/>
        <v>34</v>
      </c>
      <c r="Q3009" s="10" t="s">
        <v>8323</v>
      </c>
      <c r="R3009" t="s">
        <v>8326</v>
      </c>
      <c r="S3009" s="14">
        <f t="shared" si="198"/>
        <v>42132.809953703705</v>
      </c>
      <c r="T3009" s="14">
        <f t="shared" si="199"/>
        <v>42192.809953703705</v>
      </c>
    </row>
    <row r="3010" spans="1:20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96"/>
        <v>34</v>
      </c>
      <c r="P3010">
        <f t="shared" si="197"/>
        <v>28.33</v>
      </c>
      <c r="Q3010" s="10" t="s">
        <v>8313</v>
      </c>
      <c r="R3010" t="s">
        <v>8355</v>
      </c>
      <c r="S3010" s="14">
        <f t="shared" si="198"/>
        <v>42281.136099537034</v>
      </c>
      <c r="T3010" s="14">
        <f t="shared" si="199"/>
        <v>42311.177766203706</v>
      </c>
    </row>
    <row r="3011" spans="1:20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00">ROUND(E3011/D3011*100,0)</f>
        <v>17</v>
      </c>
      <c r="P3011">
        <f t="shared" ref="P3011:P3074" si="201">IFERROR(ROUND(E3011/L3011,2),0)</f>
        <v>27.5</v>
      </c>
      <c r="Q3011" s="10" t="s">
        <v>8323</v>
      </c>
      <c r="R3011" t="s">
        <v>8326</v>
      </c>
      <c r="S3011" s="14">
        <f t="shared" ref="S3011:S3074" si="202">(((J3011/60)/60)/24)+DATE(1970,1,1)</f>
        <v>42031.666898148149</v>
      </c>
      <c r="T3011" s="14">
        <f t="shared" ref="T3011:T3074" si="203">(((I3011/60)/60)/24)+DATE(1970,1,1)</f>
        <v>42064.125</v>
      </c>
    </row>
    <row r="3012" spans="1:20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00"/>
        <v>41</v>
      </c>
      <c r="P3012">
        <f t="shared" si="201"/>
        <v>23.57</v>
      </c>
      <c r="Q3012" s="10" t="s">
        <v>8316</v>
      </c>
      <c r="R3012" t="s">
        <v>8334</v>
      </c>
      <c r="S3012" s="14">
        <f t="shared" si="202"/>
        <v>40973.740451388891</v>
      </c>
      <c r="T3012" s="14">
        <f t="shared" si="203"/>
        <v>41003.698784722219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0" t="s">
        <v>8323</v>
      </c>
      <c r="R3013" t="s">
        <v>8326</v>
      </c>
      <c r="S3013" s="14">
        <f t="shared" si="202"/>
        <v>42807.151863425926</v>
      </c>
      <c r="T3013" s="14">
        <f t="shared" si="203"/>
        <v>42829.151863425926</v>
      </c>
    </row>
    <row r="3014" spans="1:20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00"/>
        <v>3</v>
      </c>
      <c r="P3014">
        <f t="shared" si="201"/>
        <v>32</v>
      </c>
      <c r="Q3014" s="10" t="s">
        <v>8327</v>
      </c>
      <c r="R3014" t="s">
        <v>8350</v>
      </c>
      <c r="S3014" s="14">
        <f t="shared" si="202"/>
        <v>41575.880914351852</v>
      </c>
      <c r="T3014" s="14">
        <f t="shared" si="203"/>
        <v>41605.922581018516</v>
      </c>
    </row>
    <row r="3015" spans="1:20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00"/>
        <v>3</v>
      </c>
      <c r="P3015">
        <f t="shared" si="201"/>
        <v>40</v>
      </c>
      <c r="Q3015" s="10" t="s">
        <v>8327</v>
      </c>
      <c r="R3015" t="s">
        <v>8350</v>
      </c>
      <c r="S3015" s="14">
        <f t="shared" si="202"/>
        <v>41149.796064814815</v>
      </c>
      <c r="T3015" s="14">
        <f t="shared" si="203"/>
        <v>41175.100694444445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0" t="s">
        <v>8308</v>
      </c>
      <c r="R3016" t="s">
        <v>8310</v>
      </c>
      <c r="S3016" s="14">
        <f t="shared" si="202"/>
        <v>41990.438043981485</v>
      </c>
      <c r="T3016" s="14">
        <f t="shared" si="203"/>
        <v>42020.438043981485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0" t="s">
        <v>8313</v>
      </c>
      <c r="R3017" t="s">
        <v>8314</v>
      </c>
      <c r="S3017" s="14">
        <f t="shared" si="202"/>
        <v>42209.567824074074</v>
      </c>
      <c r="T3017" s="14">
        <f t="shared" si="203"/>
        <v>42259.567824074074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0" t="s">
        <v>8321</v>
      </c>
      <c r="R3018" t="s">
        <v>8339</v>
      </c>
      <c r="S3018" s="14">
        <f t="shared" si="202"/>
        <v>41400.92627314815</v>
      </c>
      <c r="T3018" s="14">
        <f t="shared" si="203"/>
        <v>41430.92627314815</v>
      </c>
    </row>
    <row r="3019" spans="1:20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00"/>
        <v>15</v>
      </c>
      <c r="P3019">
        <f t="shared" si="201"/>
        <v>38.25</v>
      </c>
      <c r="Q3019" s="10" t="s">
        <v>8323</v>
      </c>
      <c r="R3019" t="s">
        <v>8326</v>
      </c>
      <c r="S3019" s="14">
        <f t="shared" si="202"/>
        <v>41906.819513888891</v>
      </c>
      <c r="T3019" s="14">
        <f t="shared" si="203"/>
        <v>41938.838888888888</v>
      </c>
    </row>
    <row r="3020" spans="1:20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00"/>
        <v>100</v>
      </c>
      <c r="P3020">
        <f t="shared" si="201"/>
        <v>21.86</v>
      </c>
      <c r="Q3020" s="10" t="s">
        <v>8327</v>
      </c>
      <c r="R3020" t="s">
        <v>8331</v>
      </c>
      <c r="S3020" s="14">
        <f t="shared" si="202"/>
        <v>42793.700821759259</v>
      </c>
      <c r="T3020" s="14">
        <f t="shared" si="203"/>
        <v>42796.700821759259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0" t="s">
        <v>8321</v>
      </c>
      <c r="R3021" t="s">
        <v>8337</v>
      </c>
      <c r="S3021" s="14">
        <f t="shared" si="202"/>
        <v>41904.781990740739</v>
      </c>
      <c r="T3021" s="14">
        <f t="shared" si="203"/>
        <v>41940.916666666664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0" t="s">
        <v>8327</v>
      </c>
      <c r="R3022" t="s">
        <v>8350</v>
      </c>
      <c r="S3022" s="14">
        <f t="shared" si="202"/>
        <v>42342.080289351856</v>
      </c>
      <c r="T3022" s="14">
        <f t="shared" si="203"/>
        <v>42372.080289351856</v>
      </c>
    </row>
    <row r="3023" spans="1:20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1</v>
      </c>
      <c r="P3023">
        <f t="shared" si="201"/>
        <v>50.33</v>
      </c>
      <c r="Q3023" s="10" t="s">
        <v>8319</v>
      </c>
      <c r="R3023" t="s">
        <v>8345</v>
      </c>
      <c r="S3023" s="14">
        <f t="shared" si="202"/>
        <v>42211.732430555552</v>
      </c>
      <c r="T3023" s="14">
        <f t="shared" si="203"/>
        <v>42241.732430555552</v>
      </c>
    </row>
    <row r="3024" spans="1:20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2</v>
      </c>
      <c r="P3024">
        <f t="shared" si="201"/>
        <v>50.33</v>
      </c>
      <c r="Q3024" s="10" t="s">
        <v>8319</v>
      </c>
      <c r="R3024" t="s">
        <v>8345</v>
      </c>
      <c r="S3024" s="14">
        <f t="shared" si="202"/>
        <v>41918.628240740742</v>
      </c>
      <c r="T3024" s="14">
        <f t="shared" si="203"/>
        <v>41978.669907407413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0" t="s">
        <v>8323</v>
      </c>
      <c r="R3025" t="s">
        <v>8335</v>
      </c>
      <c r="S3025" s="14">
        <f t="shared" si="202"/>
        <v>42538.755428240736</v>
      </c>
      <c r="T3025" s="14">
        <f t="shared" si="203"/>
        <v>42598.755428240736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0" t="s">
        <v>8323</v>
      </c>
      <c r="R3026" t="s">
        <v>8326</v>
      </c>
      <c r="S3026" s="14">
        <f t="shared" si="202"/>
        <v>41765.92465277778</v>
      </c>
      <c r="T3026" s="14">
        <f t="shared" si="203"/>
        <v>41775.92465277778</v>
      </c>
    </row>
    <row r="3027" spans="1:20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00"/>
        <v>2</v>
      </c>
      <c r="P3027">
        <f t="shared" si="201"/>
        <v>50</v>
      </c>
      <c r="Q3027" s="10" t="s">
        <v>8311</v>
      </c>
      <c r="R3027" t="s">
        <v>8352</v>
      </c>
      <c r="S3027" s="14">
        <f t="shared" si="202"/>
        <v>42130.795983796299</v>
      </c>
      <c r="T3027" s="14">
        <f t="shared" si="203"/>
        <v>42175.795983796299</v>
      </c>
    </row>
    <row r="3028" spans="1:20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00"/>
        <v>3</v>
      </c>
      <c r="P3028">
        <f t="shared" si="201"/>
        <v>30</v>
      </c>
      <c r="Q3028" s="10" t="s">
        <v>8321</v>
      </c>
      <c r="R3028" t="s">
        <v>8339</v>
      </c>
      <c r="S3028" s="14">
        <f t="shared" si="202"/>
        <v>41340.303032407406</v>
      </c>
      <c r="T3028" s="14">
        <f t="shared" si="203"/>
        <v>41370.261365740742</v>
      </c>
    </row>
    <row r="3029" spans="1:20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00"/>
        <v>3</v>
      </c>
      <c r="P3029">
        <f t="shared" si="201"/>
        <v>75</v>
      </c>
      <c r="Q3029" s="10" t="s">
        <v>8311</v>
      </c>
      <c r="R3029" t="s">
        <v>8356</v>
      </c>
      <c r="S3029" s="14">
        <f t="shared" si="202"/>
        <v>40863.013356481482</v>
      </c>
      <c r="T3029" s="14">
        <f t="shared" si="203"/>
        <v>40893.013356481482</v>
      </c>
    </row>
    <row r="3030" spans="1:20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00"/>
        <v>8</v>
      </c>
      <c r="P3030">
        <f t="shared" si="201"/>
        <v>50</v>
      </c>
      <c r="Q3030" s="10" t="s">
        <v>8327</v>
      </c>
      <c r="R3030" t="s">
        <v>8330</v>
      </c>
      <c r="S3030" s="14">
        <f t="shared" si="202"/>
        <v>42673.577534722222</v>
      </c>
      <c r="T3030" s="14">
        <f t="shared" si="203"/>
        <v>42713.619201388887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0" t="s">
        <v>8323</v>
      </c>
      <c r="R3031" t="s">
        <v>8326</v>
      </c>
      <c r="S3031" s="14">
        <f t="shared" si="202"/>
        <v>42297.691006944442</v>
      </c>
      <c r="T3031" s="14">
        <f t="shared" si="203"/>
        <v>42320.290972222225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0" t="s">
        <v>8321</v>
      </c>
      <c r="R3032" t="s">
        <v>8339</v>
      </c>
      <c r="S3032" s="14">
        <f t="shared" si="202"/>
        <v>42272.93949074074</v>
      </c>
      <c r="T3032" s="14">
        <f t="shared" si="203"/>
        <v>42313.981157407412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0" t="s">
        <v>8323</v>
      </c>
      <c r="R3033" t="s">
        <v>8326</v>
      </c>
      <c r="S3033" s="14">
        <f t="shared" si="202"/>
        <v>42165.037581018521</v>
      </c>
      <c r="T3033" s="14">
        <f t="shared" si="203"/>
        <v>42224.898611111115</v>
      </c>
    </row>
    <row r="3034" spans="1:20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00"/>
        <v>2</v>
      </c>
      <c r="P3034">
        <f t="shared" si="201"/>
        <v>72.5</v>
      </c>
      <c r="Q3034" s="10" t="s">
        <v>8319</v>
      </c>
      <c r="R3034" t="s">
        <v>8345</v>
      </c>
      <c r="S3034" s="14">
        <f t="shared" si="202"/>
        <v>42234.105462962965</v>
      </c>
      <c r="T3034" s="14">
        <f t="shared" si="203"/>
        <v>42264.105462962965</v>
      </c>
    </row>
    <row r="3035" spans="1:20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00"/>
        <v>3</v>
      </c>
      <c r="P3035">
        <f t="shared" si="201"/>
        <v>48.33</v>
      </c>
      <c r="Q3035" s="10" t="s">
        <v>8311</v>
      </c>
      <c r="R3035" t="s">
        <v>8348</v>
      </c>
      <c r="S3035" s="14">
        <f t="shared" si="202"/>
        <v>42708.668576388889</v>
      </c>
      <c r="T3035" s="14">
        <f t="shared" si="203"/>
        <v>42738.668576388889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0" t="s">
        <v>8323</v>
      </c>
      <c r="R3036" t="s">
        <v>8326</v>
      </c>
      <c r="S3036" s="14">
        <f t="shared" si="202"/>
        <v>41755.476724537039</v>
      </c>
      <c r="T3036" s="14">
        <f t="shared" si="203"/>
        <v>41778.476724537039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0" t="s">
        <v>8308</v>
      </c>
      <c r="R3037" t="s">
        <v>8342</v>
      </c>
      <c r="S3037" s="14">
        <f t="shared" si="202"/>
        <v>42388.798252314817</v>
      </c>
      <c r="T3037" s="14">
        <f t="shared" si="203"/>
        <v>42418.798252314817</v>
      </c>
    </row>
    <row r="3038" spans="1:20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00"/>
        <v>14</v>
      </c>
      <c r="P3038">
        <f t="shared" si="201"/>
        <v>20.14</v>
      </c>
      <c r="Q3038" s="10" t="s">
        <v>8323</v>
      </c>
      <c r="R3038" t="s">
        <v>8324</v>
      </c>
      <c r="S3038" s="14">
        <f t="shared" si="202"/>
        <v>41957.833726851852</v>
      </c>
      <c r="T3038" s="14">
        <f t="shared" si="203"/>
        <v>41987.833726851852</v>
      </c>
    </row>
    <row r="3039" spans="1:20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00"/>
        <v>18</v>
      </c>
      <c r="P3039">
        <f t="shared" si="201"/>
        <v>28.2</v>
      </c>
      <c r="Q3039" s="10" t="s">
        <v>8321</v>
      </c>
      <c r="R3039" t="s">
        <v>8339</v>
      </c>
      <c r="S3039" s="14">
        <f t="shared" si="202"/>
        <v>41844.922662037039</v>
      </c>
      <c r="T3039" s="14">
        <f t="shared" si="203"/>
        <v>41874.922662037039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0" t="s">
        <v>8321</v>
      </c>
      <c r="R3040" t="s">
        <v>8337</v>
      </c>
      <c r="S3040" s="14">
        <f t="shared" si="202"/>
        <v>42113.550821759258</v>
      </c>
      <c r="T3040" s="14">
        <f t="shared" si="203"/>
        <v>42173.550821759258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0" t="s">
        <v>8308</v>
      </c>
      <c r="R3041" t="s">
        <v>8342</v>
      </c>
      <c r="S3041" s="14">
        <f t="shared" si="202"/>
        <v>41969.858090277776</v>
      </c>
      <c r="T3041" s="14">
        <f t="shared" si="203"/>
        <v>41999.858090277776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0" t="s">
        <v>8313</v>
      </c>
      <c r="R3042" t="s">
        <v>8353</v>
      </c>
      <c r="S3042" s="14">
        <f t="shared" si="202"/>
        <v>42167.89335648148</v>
      </c>
      <c r="T3042" s="14">
        <f t="shared" si="203"/>
        <v>42188.89335648148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0" t="s">
        <v>8311</v>
      </c>
      <c r="R3043" t="s">
        <v>8356</v>
      </c>
      <c r="S3043" s="14">
        <f t="shared" si="202"/>
        <v>41044.64811342593</v>
      </c>
      <c r="T3043" s="14">
        <f t="shared" si="203"/>
        <v>41076.131944444445</v>
      </c>
    </row>
    <row r="3044" spans="1:20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0" t="s">
        <v>8321</v>
      </c>
      <c r="R3044" t="s">
        <v>8339</v>
      </c>
      <c r="S3044" s="14">
        <f t="shared" si="202"/>
        <v>41801.120069444441</v>
      </c>
      <c r="T3044" s="14">
        <f t="shared" si="203"/>
        <v>41817.120069444441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0" t="s">
        <v>8323</v>
      </c>
      <c r="R3045" t="s">
        <v>8326</v>
      </c>
      <c r="S3045" s="14">
        <f t="shared" si="202"/>
        <v>42475.848067129627</v>
      </c>
      <c r="T3045" s="14">
        <f t="shared" si="203"/>
        <v>42505.848067129627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0" t="s">
        <v>8323</v>
      </c>
      <c r="R3046" t="s">
        <v>8326</v>
      </c>
      <c r="S3046" s="14">
        <f t="shared" si="202"/>
        <v>41811.536180555559</v>
      </c>
      <c r="T3046" s="14">
        <f t="shared" si="203"/>
        <v>41841.536180555559</v>
      </c>
    </row>
    <row r="3047" spans="1:20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00"/>
        <v>0</v>
      </c>
      <c r="P3047">
        <f t="shared" si="201"/>
        <v>33.75</v>
      </c>
      <c r="Q3047" s="10" t="s">
        <v>8323</v>
      </c>
      <c r="R3047" t="s">
        <v>8326</v>
      </c>
      <c r="S3047" s="14">
        <f t="shared" si="202"/>
        <v>41863.359282407408</v>
      </c>
      <c r="T3047" s="14">
        <f t="shared" si="203"/>
        <v>41893.359282407408</v>
      </c>
    </row>
    <row r="3048" spans="1:20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00"/>
        <v>1</v>
      </c>
      <c r="P3048">
        <f t="shared" si="201"/>
        <v>15</v>
      </c>
      <c r="Q3048" s="10" t="s">
        <v>8323</v>
      </c>
      <c r="R3048" t="s">
        <v>8326</v>
      </c>
      <c r="S3048" s="14">
        <f t="shared" si="202"/>
        <v>41787.681527777779</v>
      </c>
      <c r="T3048" s="14">
        <f t="shared" si="203"/>
        <v>41817.681527777779</v>
      </c>
    </row>
    <row r="3049" spans="1:20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00"/>
        <v>5</v>
      </c>
      <c r="P3049">
        <f t="shared" si="201"/>
        <v>27</v>
      </c>
      <c r="Q3049" s="10" t="s">
        <v>8323</v>
      </c>
      <c r="R3049" t="s">
        <v>8326</v>
      </c>
      <c r="S3049" s="14">
        <f t="shared" si="202"/>
        <v>42136.092488425929</v>
      </c>
      <c r="T3049" s="14">
        <f t="shared" si="203"/>
        <v>42166.092488425929</v>
      </c>
    </row>
    <row r="3050" spans="1:20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00"/>
        <v>5</v>
      </c>
      <c r="P3050">
        <f t="shared" si="201"/>
        <v>45</v>
      </c>
      <c r="Q3050" s="10" t="s">
        <v>8323</v>
      </c>
      <c r="R3050" t="s">
        <v>8326</v>
      </c>
      <c r="S3050" s="14">
        <f t="shared" si="202"/>
        <v>42657.38726851852</v>
      </c>
      <c r="T3050" s="14">
        <f t="shared" si="203"/>
        <v>42687.428935185191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0" t="s">
        <v>8321</v>
      </c>
      <c r="R3051" t="s">
        <v>8339</v>
      </c>
      <c r="S3051" s="14">
        <f t="shared" si="202"/>
        <v>42400.711967592593</v>
      </c>
      <c r="T3051" s="14">
        <f t="shared" si="203"/>
        <v>42430.711967592593</v>
      </c>
    </row>
    <row r="3052" spans="1:20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00"/>
        <v>0</v>
      </c>
      <c r="P3052">
        <f t="shared" si="201"/>
        <v>44</v>
      </c>
      <c r="Q3052" s="10" t="s">
        <v>8308</v>
      </c>
      <c r="R3052" t="s">
        <v>8340</v>
      </c>
      <c r="S3052" s="14">
        <f t="shared" si="202"/>
        <v>42033.001087962963</v>
      </c>
      <c r="T3052" s="14">
        <f t="shared" si="203"/>
        <v>42063.001087962963</v>
      </c>
    </row>
    <row r="3053" spans="1:20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00"/>
        <v>4</v>
      </c>
      <c r="P3053">
        <f t="shared" si="201"/>
        <v>44</v>
      </c>
      <c r="Q3053" s="10" t="s">
        <v>8327</v>
      </c>
      <c r="R3053" t="s">
        <v>8354</v>
      </c>
      <c r="S3053" s="14">
        <f t="shared" si="202"/>
        <v>41509.905995370369</v>
      </c>
      <c r="T3053" s="14">
        <f t="shared" si="203"/>
        <v>41569.905995370369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0" t="s">
        <v>8308</v>
      </c>
      <c r="R3054" t="s">
        <v>8342</v>
      </c>
      <c r="S3054" s="14">
        <f t="shared" si="202"/>
        <v>42194.357731481476</v>
      </c>
      <c r="T3054" s="14">
        <f t="shared" si="203"/>
        <v>42239.357731481476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0" t="s">
        <v>8327</v>
      </c>
      <c r="R3055" t="s">
        <v>8350</v>
      </c>
      <c r="S3055" s="14">
        <f t="shared" si="202"/>
        <v>41680.359976851854</v>
      </c>
      <c r="T3055" s="14">
        <f t="shared" si="203"/>
        <v>41714.916666666664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0" t="s">
        <v>8323</v>
      </c>
      <c r="R3056" t="s">
        <v>8326</v>
      </c>
      <c r="S3056" s="14">
        <f t="shared" si="202"/>
        <v>41968.677465277782</v>
      </c>
      <c r="T3056" s="14">
        <f t="shared" si="203"/>
        <v>42028.5</v>
      </c>
    </row>
    <row r="3057" spans="1:20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00"/>
        <v>9</v>
      </c>
      <c r="P3057">
        <f t="shared" si="201"/>
        <v>32.5</v>
      </c>
      <c r="Q3057" s="10" t="s">
        <v>8323</v>
      </c>
      <c r="R3057" t="s">
        <v>8326</v>
      </c>
      <c r="S3057" s="14">
        <f t="shared" si="202"/>
        <v>42620.91097222222</v>
      </c>
      <c r="T3057" s="14">
        <f t="shared" si="203"/>
        <v>42650.91097222222</v>
      </c>
    </row>
    <row r="3058" spans="1:20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00"/>
        <v>13</v>
      </c>
      <c r="P3058">
        <f t="shared" si="201"/>
        <v>65</v>
      </c>
      <c r="Q3058" s="10" t="s">
        <v>8321</v>
      </c>
      <c r="R3058" t="s">
        <v>8325</v>
      </c>
      <c r="S3058" s="14">
        <f t="shared" si="202"/>
        <v>42031.769884259258</v>
      </c>
      <c r="T3058" s="14">
        <f t="shared" si="203"/>
        <v>42090.110416666663</v>
      </c>
    </row>
    <row r="3059" spans="1:20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00"/>
        <v>26</v>
      </c>
      <c r="P3059">
        <f t="shared" si="201"/>
        <v>13</v>
      </c>
      <c r="Q3059" s="10" t="s">
        <v>8316</v>
      </c>
      <c r="R3059" t="s">
        <v>8334</v>
      </c>
      <c r="S3059" s="14">
        <f t="shared" si="202"/>
        <v>41599.855682870373</v>
      </c>
      <c r="T3059" s="14">
        <f t="shared" si="203"/>
        <v>41629.855682870373</v>
      </c>
    </row>
    <row r="3060" spans="1:20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00"/>
        <v>33</v>
      </c>
      <c r="P3060">
        <f t="shared" si="201"/>
        <v>26</v>
      </c>
      <c r="Q3060" s="10" t="s">
        <v>8323</v>
      </c>
      <c r="R3060" t="s">
        <v>8326</v>
      </c>
      <c r="S3060" s="14">
        <f t="shared" si="202"/>
        <v>42047.07640046296</v>
      </c>
      <c r="T3060" s="14">
        <f t="shared" si="203"/>
        <v>42077.034733796296</v>
      </c>
    </row>
    <row r="3061" spans="1:20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00"/>
        <v>65</v>
      </c>
      <c r="P3061">
        <f t="shared" si="201"/>
        <v>14.44</v>
      </c>
      <c r="Q3061" s="10" t="s">
        <v>8323</v>
      </c>
      <c r="R3061" t="s">
        <v>8335</v>
      </c>
      <c r="S3061" s="14">
        <f t="shared" si="202"/>
        <v>42144.415532407409</v>
      </c>
      <c r="T3061" s="14">
        <f t="shared" si="203"/>
        <v>42165.415532407409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0" t="s">
        <v>8323</v>
      </c>
      <c r="R3062" t="s">
        <v>8335</v>
      </c>
      <c r="S3062" s="14">
        <f t="shared" si="202"/>
        <v>41877.886620370373</v>
      </c>
      <c r="T3062" s="14">
        <f t="shared" si="203"/>
        <v>41907.886620370373</v>
      </c>
    </row>
    <row r="3063" spans="1:20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00"/>
        <v>0</v>
      </c>
      <c r="P3063">
        <f t="shared" si="201"/>
        <v>12.8</v>
      </c>
      <c r="Q3063" s="10" t="s">
        <v>8323</v>
      </c>
      <c r="R3063" t="s">
        <v>8324</v>
      </c>
      <c r="S3063" s="14">
        <f t="shared" si="202"/>
        <v>42435.942083333335</v>
      </c>
      <c r="T3063" s="14">
        <f t="shared" si="203"/>
        <v>42495.900416666671</v>
      </c>
    </row>
    <row r="3064" spans="1:20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00"/>
        <v>13</v>
      </c>
      <c r="P3064">
        <f t="shared" si="201"/>
        <v>10.67</v>
      </c>
      <c r="Q3064" s="10" t="s">
        <v>8316</v>
      </c>
      <c r="R3064" t="s">
        <v>8334</v>
      </c>
      <c r="S3064" s="14">
        <f t="shared" si="202"/>
        <v>41557.013182870374</v>
      </c>
      <c r="T3064" s="14">
        <f t="shared" si="203"/>
        <v>41587.054849537039</v>
      </c>
    </row>
    <row r="3065" spans="1:20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00"/>
        <v>0</v>
      </c>
      <c r="P3065">
        <f t="shared" si="201"/>
        <v>42</v>
      </c>
      <c r="Q3065" s="10" t="s">
        <v>8323</v>
      </c>
      <c r="R3065" t="s">
        <v>8324</v>
      </c>
      <c r="S3065" s="14">
        <f t="shared" si="202"/>
        <v>41981.57230324074</v>
      </c>
      <c r="T3065" s="14">
        <f t="shared" si="203"/>
        <v>42012.570138888885</v>
      </c>
    </row>
    <row r="3066" spans="1:20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00"/>
        <v>1</v>
      </c>
      <c r="P3066">
        <f t="shared" si="201"/>
        <v>25.2</v>
      </c>
      <c r="Q3066" s="10" t="s">
        <v>8308</v>
      </c>
      <c r="R3066" t="s">
        <v>8310</v>
      </c>
      <c r="S3066" s="14">
        <f t="shared" si="202"/>
        <v>41999.164340277777</v>
      </c>
      <c r="T3066" s="14">
        <f t="shared" si="203"/>
        <v>42029.164340277777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0" t="s">
        <v>8323</v>
      </c>
      <c r="R3067" t="s">
        <v>8326</v>
      </c>
      <c r="S3067" s="14">
        <f t="shared" si="202"/>
        <v>42053.722060185188</v>
      </c>
      <c r="T3067" s="14">
        <f t="shared" si="203"/>
        <v>42113.680393518516</v>
      </c>
    </row>
    <row r="3068" spans="1:20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00"/>
        <v>0</v>
      </c>
      <c r="P3068">
        <f t="shared" si="201"/>
        <v>31.25</v>
      </c>
      <c r="Q3068" s="10" t="s">
        <v>8316</v>
      </c>
      <c r="R3068" t="s">
        <v>8344</v>
      </c>
      <c r="S3068" s="14">
        <f t="shared" si="202"/>
        <v>42736.9066087963</v>
      </c>
      <c r="T3068" s="14">
        <f t="shared" si="203"/>
        <v>42756.9066087963</v>
      </c>
    </row>
    <row r="3069" spans="1:20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00"/>
        <v>1</v>
      </c>
      <c r="P3069">
        <f t="shared" si="201"/>
        <v>62.5</v>
      </c>
      <c r="Q3069" s="10" t="s">
        <v>8316</v>
      </c>
      <c r="R3069" t="s">
        <v>8344</v>
      </c>
      <c r="S3069" s="14">
        <f t="shared" si="202"/>
        <v>42742.246493055558</v>
      </c>
      <c r="T3069" s="14">
        <f t="shared" si="203"/>
        <v>42795.166666666672</v>
      </c>
    </row>
    <row r="3070" spans="1:20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00"/>
        <v>1</v>
      </c>
      <c r="P3070">
        <f t="shared" si="201"/>
        <v>62.5</v>
      </c>
      <c r="Q3070" s="10" t="s">
        <v>8323</v>
      </c>
      <c r="R3070" t="s">
        <v>8324</v>
      </c>
      <c r="S3070" s="14">
        <f t="shared" si="202"/>
        <v>42665.150347222225</v>
      </c>
      <c r="T3070" s="14">
        <f t="shared" si="203"/>
        <v>42725.192013888889</v>
      </c>
    </row>
    <row r="3071" spans="1:20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00"/>
        <v>1</v>
      </c>
      <c r="P3071">
        <f t="shared" si="201"/>
        <v>62.5</v>
      </c>
      <c r="Q3071" s="10" t="s">
        <v>8323</v>
      </c>
      <c r="R3071" t="s">
        <v>8326</v>
      </c>
      <c r="S3071" s="14">
        <f t="shared" si="202"/>
        <v>41878.911550925928</v>
      </c>
      <c r="T3071" s="14">
        <f t="shared" si="203"/>
        <v>41938.911550925928</v>
      </c>
    </row>
    <row r="3072" spans="1:20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00"/>
        <v>1</v>
      </c>
      <c r="P3072">
        <f t="shared" si="201"/>
        <v>62.5</v>
      </c>
      <c r="Q3072" s="10" t="s">
        <v>8323</v>
      </c>
      <c r="R3072" t="s">
        <v>8326</v>
      </c>
      <c r="S3072" s="14">
        <f t="shared" si="202"/>
        <v>41843.775011574071</v>
      </c>
      <c r="T3072" s="14">
        <f t="shared" si="203"/>
        <v>41863.775011574071</v>
      </c>
    </row>
    <row r="3073" spans="1:20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00"/>
        <v>4</v>
      </c>
      <c r="P3073">
        <f t="shared" si="201"/>
        <v>31.25</v>
      </c>
      <c r="Q3073" s="10" t="s">
        <v>8327</v>
      </c>
      <c r="R3073" t="s">
        <v>8328</v>
      </c>
      <c r="S3073" s="14">
        <f t="shared" si="202"/>
        <v>41569.698831018519</v>
      </c>
      <c r="T3073" s="14">
        <f t="shared" si="203"/>
        <v>41599.740497685183</v>
      </c>
    </row>
    <row r="3074" spans="1:20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00"/>
        <v>5</v>
      </c>
      <c r="P3074">
        <f t="shared" si="201"/>
        <v>62.5</v>
      </c>
      <c r="Q3074" s="10" t="s">
        <v>8321</v>
      </c>
      <c r="R3074" t="s">
        <v>8339</v>
      </c>
      <c r="S3074" s="14">
        <f t="shared" si="202"/>
        <v>41576.834513888891</v>
      </c>
      <c r="T3074" s="14">
        <f t="shared" si="203"/>
        <v>41609.876180555555</v>
      </c>
    </row>
    <row r="3075" spans="1:20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04">ROUND(E3075/D3075*100,0)</f>
        <v>5</v>
      </c>
      <c r="P3075">
        <f t="shared" ref="P3075:P3138" si="205">IFERROR(ROUND(E3075/L3075,2),0)</f>
        <v>41.67</v>
      </c>
      <c r="Q3075" s="10" t="s">
        <v>8311</v>
      </c>
      <c r="R3075" t="s">
        <v>8349</v>
      </c>
      <c r="S3075" s="14">
        <f t="shared" ref="S3075:S3138" si="206">(((J3075/60)/60)/24)+DATE(1970,1,1)</f>
        <v>42404.033090277779</v>
      </c>
      <c r="T3075" s="14">
        <f t="shared" ref="T3075:T3138" si="207">(((I3075/60)/60)/24)+DATE(1970,1,1)</f>
        <v>42428.999305555553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0" t="s">
        <v>8308</v>
      </c>
      <c r="R3076" t="s">
        <v>8315</v>
      </c>
      <c r="S3076" s="14">
        <f t="shared" si="206"/>
        <v>42341.99700231482</v>
      </c>
      <c r="T3076" s="14">
        <f t="shared" si="207"/>
        <v>42401.99700231482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0" t="s">
        <v>8323</v>
      </c>
      <c r="R3077" t="s">
        <v>8326</v>
      </c>
      <c r="S3077" s="14">
        <f t="shared" si="206"/>
        <v>42067.011643518519</v>
      </c>
      <c r="T3077" s="14">
        <f t="shared" si="207"/>
        <v>42094.957638888889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0" t="s">
        <v>8308</v>
      </c>
      <c r="R3078" t="s">
        <v>8342</v>
      </c>
      <c r="S3078" s="14">
        <f t="shared" si="206"/>
        <v>41927.71980324074</v>
      </c>
      <c r="T3078" s="14">
        <f t="shared" si="207"/>
        <v>41957.761469907404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0" t="s">
        <v>8327</v>
      </c>
      <c r="R3079" t="s">
        <v>8350</v>
      </c>
      <c r="S3079" s="14">
        <f t="shared" si="206"/>
        <v>42737.545358796298</v>
      </c>
      <c r="T3079" s="14">
        <f t="shared" si="207"/>
        <v>42797.545358796298</v>
      </c>
    </row>
    <row r="3080" spans="1:20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04"/>
        <v>0</v>
      </c>
      <c r="P3080">
        <f t="shared" si="205"/>
        <v>40</v>
      </c>
      <c r="Q3080" s="10" t="s">
        <v>8323</v>
      </c>
      <c r="R3080" t="s">
        <v>8326</v>
      </c>
      <c r="S3080" s="14">
        <f t="shared" si="206"/>
        <v>41843.664618055554</v>
      </c>
      <c r="T3080" s="14">
        <f t="shared" si="207"/>
        <v>41855.666666666664</v>
      </c>
    </row>
    <row r="3081" spans="1:20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04"/>
        <v>0</v>
      </c>
      <c r="P3081">
        <f t="shared" si="205"/>
        <v>60</v>
      </c>
      <c r="Q3081" s="10" t="s">
        <v>8319</v>
      </c>
      <c r="R3081" t="s">
        <v>8345</v>
      </c>
      <c r="S3081" s="14">
        <f t="shared" si="206"/>
        <v>42087.878912037035</v>
      </c>
      <c r="T3081" s="14">
        <f t="shared" si="207"/>
        <v>42117.878912037035</v>
      </c>
    </row>
    <row r="3082" spans="1:20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04"/>
        <v>6</v>
      </c>
      <c r="P3082">
        <f t="shared" si="205"/>
        <v>60</v>
      </c>
      <c r="Q3082" s="10" t="s">
        <v>8327</v>
      </c>
      <c r="R3082" t="s">
        <v>8350</v>
      </c>
      <c r="S3082" s="14">
        <f t="shared" si="206"/>
        <v>41711.169085648151</v>
      </c>
      <c r="T3082" s="14">
        <f t="shared" si="207"/>
        <v>41771.169085648151</v>
      </c>
    </row>
    <row r="3083" spans="1:20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04"/>
        <v>29</v>
      </c>
      <c r="P3083">
        <f t="shared" si="205"/>
        <v>60</v>
      </c>
      <c r="Q3083" s="10" t="s">
        <v>8308</v>
      </c>
      <c r="R3083" t="s">
        <v>8342</v>
      </c>
      <c r="S3083" s="14">
        <f t="shared" si="206"/>
        <v>41954.688310185185</v>
      </c>
      <c r="T3083" s="14">
        <f t="shared" si="207"/>
        <v>41984.688310185185</v>
      </c>
    </row>
    <row r="3084" spans="1:20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04"/>
        <v>48</v>
      </c>
      <c r="P3084">
        <f t="shared" si="205"/>
        <v>30</v>
      </c>
      <c r="Q3084" s="10" t="s">
        <v>8319</v>
      </c>
      <c r="R3084" t="s">
        <v>8320</v>
      </c>
      <c r="S3084" s="14">
        <f t="shared" si="206"/>
        <v>42807.755173611105</v>
      </c>
      <c r="T3084" s="14">
        <f t="shared" si="207"/>
        <v>42814.755173611105</v>
      </c>
    </row>
    <row r="3085" spans="1:20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04"/>
        <v>171</v>
      </c>
      <c r="P3085">
        <f t="shared" si="205"/>
        <v>8.57</v>
      </c>
      <c r="Q3085" s="10" t="s">
        <v>8323</v>
      </c>
      <c r="R3085" t="s">
        <v>8326</v>
      </c>
      <c r="S3085" s="14">
        <f t="shared" si="206"/>
        <v>42425.730671296296</v>
      </c>
      <c r="T3085" s="14">
        <f t="shared" si="207"/>
        <v>42442.5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0" t="s">
        <v>8316</v>
      </c>
      <c r="R3086" t="s">
        <v>8334</v>
      </c>
      <c r="S3086" s="14">
        <f t="shared" si="206"/>
        <v>42520.847384259265</v>
      </c>
      <c r="T3086" s="14">
        <f t="shared" si="207"/>
        <v>42550.847384259265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0" t="s">
        <v>8323</v>
      </c>
      <c r="R3087" t="s">
        <v>8326</v>
      </c>
      <c r="S3087" s="14">
        <f t="shared" si="206"/>
        <v>41977.004976851851</v>
      </c>
      <c r="T3087" s="14">
        <f t="shared" si="207"/>
        <v>42008.976388888885</v>
      </c>
    </row>
    <row r="3088" spans="1:20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04"/>
        <v>3</v>
      </c>
      <c r="P3088">
        <f t="shared" si="205"/>
        <v>29</v>
      </c>
      <c r="Q3088" s="10" t="s">
        <v>8323</v>
      </c>
      <c r="R3088" t="s">
        <v>8335</v>
      </c>
      <c r="S3088" s="14">
        <f t="shared" si="206"/>
        <v>42138.798819444448</v>
      </c>
      <c r="T3088" s="14">
        <f t="shared" si="207"/>
        <v>42170.798819444448</v>
      </c>
    </row>
    <row r="3089" spans="1:20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04"/>
        <v>12</v>
      </c>
      <c r="P3089">
        <f t="shared" si="205"/>
        <v>19.329999999999998</v>
      </c>
      <c r="Q3089" s="10" t="s">
        <v>8327</v>
      </c>
      <c r="R3089" t="s">
        <v>8354</v>
      </c>
      <c r="S3089" s="14">
        <f t="shared" si="206"/>
        <v>40939.948773148149</v>
      </c>
      <c r="T3089" s="14">
        <f t="shared" si="207"/>
        <v>40960.948773148149</v>
      </c>
    </row>
    <row r="3090" spans="1:20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04"/>
        <v>58</v>
      </c>
      <c r="P3090">
        <f t="shared" si="205"/>
        <v>58</v>
      </c>
      <c r="Q3090" s="10" t="s">
        <v>8323</v>
      </c>
      <c r="R3090" t="s">
        <v>8324</v>
      </c>
      <c r="S3090" s="14">
        <f t="shared" si="206"/>
        <v>42678.932083333333</v>
      </c>
      <c r="T3090" s="14">
        <f t="shared" si="207"/>
        <v>42683.973750000005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0" t="s">
        <v>8321</v>
      </c>
      <c r="R3091" t="s">
        <v>8337</v>
      </c>
      <c r="S3091" s="14">
        <f t="shared" si="206"/>
        <v>42693.016180555554</v>
      </c>
      <c r="T3091" s="14">
        <f t="shared" si="207"/>
        <v>42753.016180555554</v>
      </c>
    </row>
    <row r="3092" spans="1:20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04"/>
        <v>2</v>
      </c>
      <c r="P3092">
        <f t="shared" si="205"/>
        <v>23</v>
      </c>
      <c r="Q3092" s="10" t="s">
        <v>8316</v>
      </c>
      <c r="R3092" t="s">
        <v>8334</v>
      </c>
      <c r="S3092" s="14">
        <f t="shared" si="206"/>
        <v>42430.747511574074</v>
      </c>
      <c r="T3092" s="14">
        <f t="shared" si="207"/>
        <v>42460.70584490741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0" t="s">
        <v>8316</v>
      </c>
      <c r="R3093" t="s">
        <v>8334</v>
      </c>
      <c r="S3093" s="14">
        <f t="shared" si="206"/>
        <v>40464.028182870366</v>
      </c>
      <c r="T3093" s="14">
        <f t="shared" si="207"/>
        <v>40512.208333333336</v>
      </c>
    </row>
    <row r="3094" spans="1:20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04"/>
        <v>23</v>
      </c>
      <c r="P3094">
        <f t="shared" si="205"/>
        <v>16.43</v>
      </c>
      <c r="Q3094" s="10" t="s">
        <v>8308</v>
      </c>
      <c r="R3094" t="s">
        <v>8342</v>
      </c>
      <c r="S3094" s="14">
        <f t="shared" si="206"/>
        <v>42070.677604166667</v>
      </c>
      <c r="T3094" s="14">
        <f t="shared" si="207"/>
        <v>42100.635937500003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0" t="s">
        <v>8321</v>
      </c>
      <c r="R3095" t="s">
        <v>8339</v>
      </c>
      <c r="S3095" s="14">
        <f t="shared" si="206"/>
        <v>41991.526655092588</v>
      </c>
      <c r="T3095" s="14">
        <f t="shared" si="207"/>
        <v>42021.526655092588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0" t="s">
        <v>8327</v>
      </c>
      <c r="R3096" t="s">
        <v>8328</v>
      </c>
      <c r="S3096" s="14">
        <f t="shared" si="206"/>
        <v>41179.32104166667</v>
      </c>
      <c r="T3096" s="14">
        <f t="shared" si="207"/>
        <v>41212.32104166667</v>
      </c>
    </row>
    <row r="3097" spans="1:20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04"/>
        <v>0</v>
      </c>
      <c r="P3097">
        <f t="shared" si="205"/>
        <v>36.67</v>
      </c>
      <c r="Q3097" s="10" t="s">
        <v>8323</v>
      </c>
      <c r="R3097" t="s">
        <v>8335</v>
      </c>
      <c r="S3097" s="14">
        <f t="shared" si="206"/>
        <v>42013.424502314811</v>
      </c>
      <c r="T3097" s="14">
        <f t="shared" si="207"/>
        <v>42051.424502314811</v>
      </c>
    </row>
    <row r="3098" spans="1:20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04"/>
        <v>1</v>
      </c>
      <c r="P3098">
        <f t="shared" si="205"/>
        <v>55</v>
      </c>
      <c r="Q3098" s="10" t="s">
        <v>8311</v>
      </c>
      <c r="R3098" t="s">
        <v>8356</v>
      </c>
      <c r="S3098" s="14">
        <f t="shared" si="206"/>
        <v>42068.799039351856</v>
      </c>
      <c r="T3098" s="14">
        <f t="shared" si="207"/>
        <v>42098.757372685184</v>
      </c>
    </row>
    <row r="3099" spans="1:20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04"/>
        <v>2</v>
      </c>
      <c r="P3099">
        <f t="shared" si="205"/>
        <v>18.329999999999998</v>
      </c>
      <c r="Q3099" s="10" t="s">
        <v>8323</v>
      </c>
      <c r="R3099" t="s">
        <v>8326</v>
      </c>
      <c r="S3099" s="14">
        <f t="shared" si="206"/>
        <v>42069.903437500005</v>
      </c>
      <c r="T3099" s="14">
        <f t="shared" si="207"/>
        <v>42092.833333333328</v>
      </c>
    </row>
    <row r="3100" spans="1:20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04"/>
        <v>2</v>
      </c>
      <c r="P3100">
        <f t="shared" si="205"/>
        <v>27.5</v>
      </c>
      <c r="Q3100" s="10" t="s">
        <v>8323</v>
      </c>
      <c r="R3100" t="s">
        <v>8326</v>
      </c>
      <c r="S3100" s="14">
        <f t="shared" si="206"/>
        <v>41991.022488425922</v>
      </c>
      <c r="T3100" s="14">
        <f t="shared" si="207"/>
        <v>42015.041666666672</v>
      </c>
    </row>
    <row r="3101" spans="1:20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04"/>
        <v>3</v>
      </c>
      <c r="P3101">
        <f t="shared" si="205"/>
        <v>15.71</v>
      </c>
      <c r="Q3101" s="10" t="s">
        <v>8321</v>
      </c>
      <c r="R3101" t="s">
        <v>8325</v>
      </c>
      <c r="S3101" s="14">
        <f t="shared" si="206"/>
        <v>42032.82576388889</v>
      </c>
      <c r="T3101" s="14">
        <f t="shared" si="207"/>
        <v>42062.82576388889</v>
      </c>
    </row>
    <row r="3102" spans="1:20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04"/>
        <v>11</v>
      </c>
      <c r="P3102">
        <f t="shared" si="205"/>
        <v>55</v>
      </c>
      <c r="Q3102" s="10" t="s">
        <v>8327</v>
      </c>
      <c r="R3102" t="s">
        <v>8330</v>
      </c>
      <c r="S3102" s="14">
        <f t="shared" si="206"/>
        <v>42559.814178240747</v>
      </c>
      <c r="T3102" s="14">
        <f t="shared" si="207"/>
        <v>42589.814178240747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0" t="s">
        <v>8323</v>
      </c>
      <c r="R3103" t="s">
        <v>8326</v>
      </c>
      <c r="S3103" s="14">
        <f t="shared" si="206"/>
        <v>41928.690138888887</v>
      </c>
      <c r="T3103" s="14">
        <f t="shared" si="207"/>
        <v>41958.833333333328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0" t="s">
        <v>8316</v>
      </c>
      <c r="R3104" t="s">
        <v>8334</v>
      </c>
      <c r="S3104" s="14">
        <f t="shared" si="206"/>
        <v>41704.16642361111</v>
      </c>
      <c r="T3104" s="14">
        <f t="shared" si="207"/>
        <v>41734.124756944446</v>
      </c>
    </row>
    <row r="3105" spans="1:20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04"/>
        <v>1</v>
      </c>
      <c r="P3105">
        <f t="shared" si="205"/>
        <v>15.43</v>
      </c>
      <c r="Q3105" s="10" t="s">
        <v>8308</v>
      </c>
      <c r="R3105" t="s">
        <v>8342</v>
      </c>
      <c r="S3105" s="14">
        <f t="shared" si="206"/>
        <v>42094.101145833338</v>
      </c>
      <c r="T3105" s="14">
        <f t="shared" si="207"/>
        <v>42124.101145833338</v>
      </c>
    </row>
    <row r="3106" spans="1:20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04"/>
        <v>1</v>
      </c>
      <c r="P3106">
        <f t="shared" si="205"/>
        <v>108</v>
      </c>
      <c r="Q3106" s="10" t="s">
        <v>8319</v>
      </c>
      <c r="R3106" t="s">
        <v>8320</v>
      </c>
      <c r="S3106" s="14">
        <f t="shared" si="206"/>
        <v>42804.034120370372</v>
      </c>
      <c r="T3106" s="14">
        <f t="shared" si="207"/>
        <v>42855.708333333328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0" t="s">
        <v>8313</v>
      </c>
      <c r="R3107" t="s">
        <v>8314</v>
      </c>
      <c r="S3107" s="14">
        <f t="shared" si="206"/>
        <v>41973.740335648152</v>
      </c>
      <c r="T3107" s="14">
        <f t="shared" si="207"/>
        <v>42033.740335648152</v>
      </c>
    </row>
    <row r="3108" spans="1:20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04"/>
        <v>0</v>
      </c>
      <c r="P3108">
        <f t="shared" si="205"/>
        <v>26.5</v>
      </c>
      <c r="Q3108" s="10" t="s">
        <v>8308</v>
      </c>
      <c r="R3108" t="s">
        <v>8310</v>
      </c>
      <c r="S3108" s="14">
        <f t="shared" si="206"/>
        <v>42115.656539351854</v>
      </c>
      <c r="T3108" s="14">
        <f t="shared" si="207"/>
        <v>42145.656539351854</v>
      </c>
    </row>
    <row r="3109" spans="1:20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04"/>
        <v>0</v>
      </c>
      <c r="P3109">
        <f t="shared" si="205"/>
        <v>53</v>
      </c>
      <c r="Q3109" s="10" t="s">
        <v>8308</v>
      </c>
      <c r="R3109" t="s">
        <v>8342</v>
      </c>
      <c r="S3109" s="14">
        <f t="shared" si="206"/>
        <v>42192.816238425927</v>
      </c>
      <c r="T3109" s="14">
        <f t="shared" si="207"/>
        <v>42212.165972222225</v>
      </c>
    </row>
    <row r="3110" spans="1:20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04"/>
        <v>1</v>
      </c>
      <c r="P3110">
        <f t="shared" si="205"/>
        <v>17.670000000000002</v>
      </c>
      <c r="Q3110" s="10" t="s">
        <v>8308</v>
      </c>
      <c r="R3110" t="s">
        <v>8315</v>
      </c>
      <c r="S3110" s="14">
        <f t="shared" si="206"/>
        <v>42408.714814814812</v>
      </c>
      <c r="T3110" s="14">
        <f t="shared" si="207"/>
        <v>42438.714814814812</v>
      </c>
    </row>
    <row r="3111" spans="1:20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04"/>
        <v>1</v>
      </c>
      <c r="P3111">
        <f t="shared" si="205"/>
        <v>35.33</v>
      </c>
      <c r="Q3111" s="10" t="s">
        <v>8308</v>
      </c>
      <c r="R3111" t="s">
        <v>8310</v>
      </c>
      <c r="S3111" s="14">
        <f t="shared" si="206"/>
        <v>42061.11583333333</v>
      </c>
      <c r="T3111" s="14">
        <f t="shared" si="207"/>
        <v>42091.074166666673</v>
      </c>
    </row>
    <row r="3112" spans="1:20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04"/>
        <v>1</v>
      </c>
      <c r="P3112">
        <f t="shared" si="205"/>
        <v>26.5</v>
      </c>
      <c r="Q3112" s="10" t="s">
        <v>8308</v>
      </c>
      <c r="R3112" t="s">
        <v>8310</v>
      </c>
      <c r="S3112" s="14">
        <f t="shared" si="206"/>
        <v>41836.847615740742</v>
      </c>
      <c r="T3112" s="14">
        <f t="shared" si="207"/>
        <v>41866.847615740742</v>
      </c>
    </row>
    <row r="3113" spans="1:20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04"/>
        <v>424</v>
      </c>
      <c r="P3113">
        <f t="shared" si="205"/>
        <v>21.2</v>
      </c>
      <c r="Q3113" s="10" t="s">
        <v>8327</v>
      </c>
      <c r="R3113" t="s">
        <v>8331</v>
      </c>
      <c r="S3113" s="14">
        <f t="shared" si="206"/>
        <v>42141.762800925921</v>
      </c>
      <c r="T3113" s="14">
        <f t="shared" si="207"/>
        <v>42164.083333333328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0" t="s">
        <v>8308</v>
      </c>
      <c r="R3114" t="s">
        <v>8310</v>
      </c>
      <c r="S3114" s="14">
        <f t="shared" si="206"/>
        <v>42384.680925925932</v>
      </c>
      <c r="T3114" s="14">
        <f t="shared" si="207"/>
        <v>42414.680925925932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0" t="s">
        <v>8311</v>
      </c>
      <c r="R3115" t="s">
        <v>8348</v>
      </c>
      <c r="S3115" s="14">
        <f t="shared" si="206"/>
        <v>41941.680567129632</v>
      </c>
      <c r="T3115" s="14">
        <f t="shared" si="207"/>
        <v>41971.722233796296</v>
      </c>
    </row>
    <row r="3116" spans="1:20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04"/>
        <v>0</v>
      </c>
      <c r="P3116">
        <f t="shared" si="205"/>
        <v>52.5</v>
      </c>
      <c r="Q3116" s="10" t="s">
        <v>8323</v>
      </c>
      <c r="R3116" t="s">
        <v>8324</v>
      </c>
      <c r="S3116" s="14">
        <f t="shared" si="206"/>
        <v>42766.956921296296</v>
      </c>
      <c r="T3116" s="14">
        <f t="shared" si="207"/>
        <v>42796.956921296296</v>
      </c>
    </row>
    <row r="3117" spans="1:20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04"/>
        <v>1</v>
      </c>
      <c r="P3117">
        <f t="shared" si="205"/>
        <v>52.5</v>
      </c>
      <c r="Q3117" s="10" t="s">
        <v>8323</v>
      </c>
      <c r="R3117" t="s">
        <v>8326</v>
      </c>
      <c r="S3117" s="14">
        <f t="shared" si="206"/>
        <v>41856.672152777777</v>
      </c>
      <c r="T3117" s="14">
        <f t="shared" si="207"/>
        <v>41886.672152777777</v>
      </c>
    </row>
    <row r="3118" spans="1:20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04"/>
        <v>2</v>
      </c>
      <c r="P3118">
        <f t="shared" si="205"/>
        <v>17.5</v>
      </c>
      <c r="Q3118" s="10" t="s">
        <v>8311</v>
      </c>
      <c r="R3118" t="s">
        <v>8352</v>
      </c>
      <c r="S3118" s="14">
        <f t="shared" si="206"/>
        <v>41550.922974537039</v>
      </c>
      <c r="T3118" s="14">
        <f t="shared" si="207"/>
        <v>41580.922974537039</v>
      </c>
    </row>
    <row r="3119" spans="1:20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04"/>
        <v>11</v>
      </c>
      <c r="P3119">
        <f t="shared" si="205"/>
        <v>52.5</v>
      </c>
      <c r="Q3119" s="10" t="s">
        <v>8311</v>
      </c>
      <c r="R3119" t="s">
        <v>8356</v>
      </c>
      <c r="S3119" s="14">
        <f t="shared" si="206"/>
        <v>42524.36650462963</v>
      </c>
      <c r="T3119" s="14">
        <f t="shared" si="207"/>
        <v>42567.36650462963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0" t="s">
        <v>8316</v>
      </c>
      <c r="R3120" t="s">
        <v>8334</v>
      </c>
      <c r="S3120" s="14">
        <f t="shared" si="206"/>
        <v>41361.886469907404</v>
      </c>
      <c r="T3120" s="14">
        <f t="shared" si="207"/>
        <v>41391.886469907404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0" t="s">
        <v>8308</v>
      </c>
      <c r="R3121" t="s">
        <v>8318</v>
      </c>
      <c r="S3121" s="14">
        <f t="shared" si="206"/>
        <v>42656.717303240745</v>
      </c>
      <c r="T3121" s="14">
        <f t="shared" si="207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0" t="s">
        <v>8323</v>
      </c>
      <c r="R3122" t="s">
        <v>8335</v>
      </c>
      <c r="S3122" s="14">
        <f t="shared" si="206"/>
        <v>42018.94049768518</v>
      </c>
      <c r="T3122" s="14">
        <f t="shared" si="207"/>
        <v>42063.916666666672</v>
      </c>
    </row>
    <row r="3123" spans="1:20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04"/>
        <v>2</v>
      </c>
      <c r="P3123">
        <f t="shared" si="205"/>
        <v>50.5</v>
      </c>
      <c r="Q3123" s="10" t="s">
        <v>8327</v>
      </c>
      <c r="R3123" t="s">
        <v>8350</v>
      </c>
      <c r="S3123" s="14">
        <f t="shared" si="206"/>
        <v>42599.965324074074</v>
      </c>
      <c r="T3123" s="14">
        <f t="shared" si="207"/>
        <v>42629.965324074074</v>
      </c>
    </row>
    <row r="3124" spans="1:20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04"/>
        <v>3</v>
      </c>
      <c r="P3124">
        <f t="shared" si="205"/>
        <v>50.5</v>
      </c>
      <c r="Q3124" s="10" t="s">
        <v>8323</v>
      </c>
      <c r="R3124" t="s">
        <v>8326</v>
      </c>
      <c r="S3124" s="14">
        <f t="shared" si="206"/>
        <v>42615.142870370371</v>
      </c>
      <c r="T3124" s="14">
        <f t="shared" si="207"/>
        <v>42645.142870370371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0" t="s">
        <v>8313</v>
      </c>
      <c r="R3125" t="s">
        <v>8355</v>
      </c>
      <c r="S3125" s="14">
        <f t="shared" si="206"/>
        <v>42472.449467592596</v>
      </c>
      <c r="T3125" s="14">
        <f t="shared" si="207"/>
        <v>42502.449467592596</v>
      </c>
    </row>
    <row r="3126" spans="1:20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04"/>
        <v>144</v>
      </c>
      <c r="P3126">
        <f t="shared" si="205"/>
        <v>50.5</v>
      </c>
      <c r="Q3126" s="10" t="s">
        <v>8308</v>
      </c>
      <c r="R3126" t="s">
        <v>8310</v>
      </c>
      <c r="S3126" s="14">
        <f t="shared" si="206"/>
        <v>42683.420312500006</v>
      </c>
      <c r="T3126" s="14">
        <f t="shared" si="207"/>
        <v>42698.958333333328</v>
      </c>
    </row>
    <row r="3127" spans="1:20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04"/>
        <v>0</v>
      </c>
      <c r="P3127">
        <f t="shared" si="205"/>
        <v>100</v>
      </c>
      <c r="Q3127" s="10" t="s">
        <v>8319</v>
      </c>
      <c r="R3127" t="s">
        <v>8345</v>
      </c>
      <c r="S3127" s="14">
        <f t="shared" si="206"/>
        <v>41854.747592592597</v>
      </c>
      <c r="T3127" s="14">
        <f t="shared" si="207"/>
        <v>41914.747592592597</v>
      </c>
    </row>
    <row r="3128" spans="1:20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04"/>
        <v>0</v>
      </c>
      <c r="P3128">
        <f t="shared" si="205"/>
        <v>100</v>
      </c>
      <c r="Q3128" s="10" t="s">
        <v>8308</v>
      </c>
      <c r="R3128" t="s">
        <v>8310</v>
      </c>
      <c r="S3128" s="14">
        <f t="shared" si="206"/>
        <v>42172.816423611104</v>
      </c>
      <c r="T3128" s="14">
        <f t="shared" si="207"/>
        <v>42202.816423611104</v>
      </c>
    </row>
    <row r="3129" spans="1:20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04"/>
        <v>0</v>
      </c>
      <c r="P3129">
        <f t="shared" si="205"/>
        <v>50</v>
      </c>
      <c r="Q3129" s="10" t="s">
        <v>8308</v>
      </c>
      <c r="R3129" t="s">
        <v>8342</v>
      </c>
      <c r="S3129" s="14">
        <f t="shared" si="206"/>
        <v>42063.721817129626</v>
      </c>
      <c r="T3129" s="14">
        <f t="shared" si="207"/>
        <v>42108.680150462969</v>
      </c>
    </row>
    <row r="3130" spans="1:20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04"/>
        <v>0</v>
      </c>
      <c r="P3130">
        <f t="shared" si="205"/>
        <v>100</v>
      </c>
      <c r="Q3130" s="10" t="s">
        <v>8311</v>
      </c>
      <c r="R3130" t="s">
        <v>8348</v>
      </c>
      <c r="S3130" s="14">
        <f t="shared" si="206"/>
        <v>42340.360312500001</v>
      </c>
      <c r="T3130" s="14">
        <f t="shared" si="207"/>
        <v>42370.360312500001</v>
      </c>
    </row>
    <row r="3131" spans="1:20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04"/>
        <v>0</v>
      </c>
      <c r="P3131">
        <f t="shared" si="205"/>
        <v>50</v>
      </c>
      <c r="Q3131" s="10" t="s">
        <v>8319</v>
      </c>
      <c r="R3131" t="s">
        <v>8345</v>
      </c>
      <c r="S3131" s="14">
        <f t="shared" si="206"/>
        <v>42124.893182870372</v>
      </c>
      <c r="T3131" s="14">
        <f t="shared" si="207"/>
        <v>42154.893182870372</v>
      </c>
    </row>
    <row r="3132" spans="1:20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04"/>
        <v>1</v>
      </c>
      <c r="P3132">
        <f t="shared" si="205"/>
        <v>100</v>
      </c>
      <c r="Q3132" s="10" t="s">
        <v>8327</v>
      </c>
      <c r="R3132" t="s">
        <v>8350</v>
      </c>
      <c r="S3132" s="14">
        <f t="shared" si="206"/>
        <v>41227.641724537039</v>
      </c>
      <c r="T3132" s="14">
        <f t="shared" si="207"/>
        <v>41262.641724537039</v>
      </c>
    </row>
    <row r="3133" spans="1:20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04"/>
        <v>1</v>
      </c>
      <c r="P3133">
        <f t="shared" si="205"/>
        <v>100</v>
      </c>
      <c r="Q3133" s="10" t="s">
        <v>8319</v>
      </c>
      <c r="R3133" t="s">
        <v>8345</v>
      </c>
      <c r="S3133" s="14">
        <f t="shared" si="206"/>
        <v>42440.650335648148</v>
      </c>
      <c r="T3133" s="14">
        <f t="shared" si="207"/>
        <v>42499.868055555555</v>
      </c>
    </row>
    <row r="3134" spans="1:20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04"/>
        <v>1</v>
      </c>
      <c r="P3134">
        <f t="shared" si="205"/>
        <v>100</v>
      </c>
      <c r="Q3134" s="10" t="s">
        <v>8323</v>
      </c>
      <c r="R3134" t="s">
        <v>8324</v>
      </c>
      <c r="S3134" s="14">
        <f t="shared" si="206"/>
        <v>42132.9143287037</v>
      </c>
      <c r="T3134" s="14">
        <f t="shared" si="207"/>
        <v>42162.9143287037</v>
      </c>
    </row>
    <row r="3135" spans="1:20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04"/>
        <v>2</v>
      </c>
      <c r="P3135">
        <f t="shared" si="205"/>
        <v>100</v>
      </c>
      <c r="Q3135" s="10" t="s">
        <v>8321</v>
      </c>
      <c r="R3135" t="s">
        <v>8325</v>
      </c>
      <c r="S3135" s="14">
        <f t="shared" si="206"/>
        <v>42079.628344907411</v>
      </c>
      <c r="T3135" s="14">
        <f t="shared" si="207"/>
        <v>42139.628344907411</v>
      </c>
    </row>
    <row r="3136" spans="1:20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04"/>
        <v>2</v>
      </c>
      <c r="P3136">
        <f t="shared" si="205"/>
        <v>100</v>
      </c>
      <c r="Q3136" s="10" t="s">
        <v>8308</v>
      </c>
      <c r="R3136" t="s">
        <v>8342</v>
      </c>
      <c r="S3136" s="14">
        <f t="shared" si="206"/>
        <v>42073.798171296294</v>
      </c>
      <c r="T3136" s="14">
        <f t="shared" si="207"/>
        <v>42133.798171296294</v>
      </c>
    </row>
    <row r="3137" spans="1:20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04"/>
        <v>2</v>
      </c>
      <c r="P3137">
        <f t="shared" si="205"/>
        <v>25</v>
      </c>
      <c r="Q3137" s="10" t="s">
        <v>8311</v>
      </c>
      <c r="R3137" t="s">
        <v>8356</v>
      </c>
      <c r="S3137" s="14">
        <f t="shared" si="206"/>
        <v>40736.668032407404</v>
      </c>
      <c r="T3137" s="14">
        <f t="shared" si="207"/>
        <v>40766.668032407404</v>
      </c>
    </row>
    <row r="3138" spans="1:20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04"/>
        <v>2</v>
      </c>
      <c r="P3138">
        <f t="shared" si="205"/>
        <v>25</v>
      </c>
      <c r="Q3138" s="10" t="s">
        <v>8323</v>
      </c>
      <c r="R3138" t="s">
        <v>8326</v>
      </c>
      <c r="S3138" s="14">
        <f t="shared" si="206"/>
        <v>41858.214629629627</v>
      </c>
      <c r="T3138" s="14">
        <f t="shared" si="207"/>
        <v>41888.214629629627</v>
      </c>
    </row>
    <row r="3139" spans="1:20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08">ROUND(E3139/D3139*100,0)</f>
        <v>3</v>
      </c>
      <c r="P3139">
        <f t="shared" ref="P3139:P3202" si="209">IFERROR(ROUND(E3139/L3139,2),0)</f>
        <v>10</v>
      </c>
      <c r="Q3139" s="10" t="s">
        <v>8316</v>
      </c>
      <c r="R3139" t="s">
        <v>8334</v>
      </c>
      <c r="S3139" s="14">
        <f t="shared" ref="S3139:S3202" si="210">(((J3139/60)/60)/24)+DATE(1970,1,1)</f>
        <v>42384.110775462963</v>
      </c>
      <c r="T3139" s="14">
        <f t="shared" ref="T3139:T3202" si="211">(((I3139/60)/60)/24)+DATE(1970,1,1)</f>
        <v>42414.110775462963</v>
      </c>
    </row>
    <row r="3140" spans="1:20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08"/>
        <v>3</v>
      </c>
      <c r="P3140">
        <f t="shared" si="209"/>
        <v>100</v>
      </c>
      <c r="Q3140" s="10" t="s">
        <v>8311</v>
      </c>
      <c r="R3140" t="s">
        <v>8349</v>
      </c>
      <c r="S3140" s="14">
        <f t="shared" si="210"/>
        <v>40672.729872685188</v>
      </c>
      <c r="T3140" s="14">
        <f t="shared" si="211"/>
        <v>40702.729872685188</v>
      </c>
    </row>
    <row r="3141" spans="1:20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08"/>
        <v>4</v>
      </c>
      <c r="P3141">
        <f t="shared" si="209"/>
        <v>33.33</v>
      </c>
      <c r="Q3141" s="10" t="s">
        <v>8319</v>
      </c>
      <c r="R3141" t="s">
        <v>8345</v>
      </c>
      <c r="S3141" s="14">
        <f t="shared" si="210"/>
        <v>42656.86137731481</v>
      </c>
      <c r="T3141" s="14">
        <f t="shared" si="211"/>
        <v>42676.165972222225</v>
      </c>
    </row>
    <row r="3142" spans="1:20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08"/>
        <v>4</v>
      </c>
      <c r="P3142">
        <f t="shared" si="209"/>
        <v>100</v>
      </c>
      <c r="Q3142" s="10" t="s">
        <v>8313</v>
      </c>
      <c r="R3142" t="s">
        <v>8355</v>
      </c>
      <c r="S3142" s="14">
        <f t="shared" si="210"/>
        <v>41871.65315972222</v>
      </c>
      <c r="T3142" s="14">
        <f t="shared" si="211"/>
        <v>41902.65315972222</v>
      </c>
    </row>
    <row r="3143" spans="1:20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08"/>
        <v>5</v>
      </c>
      <c r="P3143">
        <f t="shared" si="209"/>
        <v>100</v>
      </c>
      <c r="Q3143" s="10" t="s">
        <v>8311</v>
      </c>
      <c r="R3143" t="s">
        <v>8348</v>
      </c>
      <c r="S3143" s="14">
        <f t="shared" si="210"/>
        <v>42360.437152777777</v>
      </c>
      <c r="T3143" s="14">
        <f t="shared" si="211"/>
        <v>42420.437152777777</v>
      </c>
    </row>
    <row r="3144" spans="1:20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08"/>
        <v>5</v>
      </c>
      <c r="P3144">
        <f t="shared" si="209"/>
        <v>100</v>
      </c>
      <c r="Q3144" s="10" t="s">
        <v>8323</v>
      </c>
      <c r="R3144" t="s">
        <v>8326</v>
      </c>
      <c r="S3144" s="14">
        <f t="shared" si="210"/>
        <v>41914.590011574073</v>
      </c>
      <c r="T3144" s="14">
        <f t="shared" si="211"/>
        <v>41955.907638888893</v>
      </c>
    </row>
    <row r="3145" spans="1:20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08"/>
        <v>8</v>
      </c>
      <c r="P3145">
        <f t="shared" si="209"/>
        <v>100</v>
      </c>
      <c r="Q3145" s="10" t="s">
        <v>8311</v>
      </c>
      <c r="R3145" t="s">
        <v>8352</v>
      </c>
      <c r="S3145" s="14">
        <f t="shared" si="210"/>
        <v>41991.713460648149</v>
      </c>
      <c r="T3145" s="14">
        <f t="shared" si="211"/>
        <v>42050.651388888888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0" t="s">
        <v>8323</v>
      </c>
      <c r="R3146" t="s">
        <v>8326</v>
      </c>
      <c r="S3146" s="14">
        <f t="shared" si="210"/>
        <v>42203.677766203706</v>
      </c>
      <c r="T3146" s="14">
        <f t="shared" si="211"/>
        <v>42233.677766203706</v>
      </c>
    </row>
    <row r="3147" spans="1:20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08"/>
        <v>10</v>
      </c>
      <c r="P3147">
        <f t="shared" si="209"/>
        <v>16.670000000000002</v>
      </c>
      <c r="Q3147" s="10" t="s">
        <v>8323</v>
      </c>
      <c r="R3147" t="s">
        <v>8326</v>
      </c>
      <c r="S3147" s="14">
        <f t="shared" si="210"/>
        <v>42188.83293981482</v>
      </c>
      <c r="T3147" s="14">
        <f t="shared" si="211"/>
        <v>42242.772222222222</v>
      </c>
    </row>
    <row r="3148" spans="1:20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08"/>
        <v>17</v>
      </c>
      <c r="P3148">
        <f t="shared" si="209"/>
        <v>33.33</v>
      </c>
      <c r="Q3148" s="10" t="s">
        <v>8323</v>
      </c>
      <c r="R3148" t="s">
        <v>8326</v>
      </c>
      <c r="S3148" s="14">
        <f t="shared" si="210"/>
        <v>42057.190960648149</v>
      </c>
      <c r="T3148" s="14">
        <f t="shared" si="211"/>
        <v>42087.149293981478</v>
      </c>
    </row>
    <row r="3149" spans="1:20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08"/>
        <v>20</v>
      </c>
      <c r="P3149">
        <f t="shared" si="209"/>
        <v>100</v>
      </c>
      <c r="Q3149" s="10" t="s">
        <v>8323</v>
      </c>
      <c r="R3149" t="s">
        <v>8335</v>
      </c>
      <c r="S3149" s="14">
        <f t="shared" si="210"/>
        <v>41946.936909722222</v>
      </c>
      <c r="T3149" s="14">
        <f t="shared" si="211"/>
        <v>41966.936909722222</v>
      </c>
    </row>
    <row r="3150" spans="1:20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08"/>
        <v>20</v>
      </c>
      <c r="P3150">
        <f t="shared" si="209"/>
        <v>100</v>
      </c>
      <c r="Q3150" s="10" t="s">
        <v>8323</v>
      </c>
      <c r="R3150" t="s">
        <v>8326</v>
      </c>
      <c r="S3150" s="14">
        <f t="shared" si="210"/>
        <v>42125.644467592589</v>
      </c>
      <c r="T3150" s="14">
        <f t="shared" si="211"/>
        <v>42155.644467592589</v>
      </c>
    </row>
    <row r="3151" spans="1:20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08"/>
        <v>100</v>
      </c>
      <c r="P3151">
        <f t="shared" si="209"/>
        <v>20</v>
      </c>
      <c r="Q3151" s="10" t="s">
        <v>8323</v>
      </c>
      <c r="R3151" t="s">
        <v>8326</v>
      </c>
      <c r="S3151" s="14">
        <f t="shared" si="210"/>
        <v>42649.54923611111</v>
      </c>
      <c r="T3151" s="14">
        <f t="shared" si="211"/>
        <v>42709.590902777782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0" t="s">
        <v>8323</v>
      </c>
      <c r="R3152" t="s">
        <v>8326</v>
      </c>
      <c r="S3152" s="14">
        <f t="shared" si="210"/>
        <v>42802.718784722223</v>
      </c>
      <c r="T3152" s="14">
        <f t="shared" si="211"/>
        <v>42832.677118055552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0" t="s">
        <v>8308</v>
      </c>
      <c r="R3153" t="s">
        <v>8310</v>
      </c>
      <c r="S3153" s="14">
        <f t="shared" si="210"/>
        <v>42636.645358796297</v>
      </c>
      <c r="T3153" s="14">
        <f t="shared" si="211"/>
        <v>42666.645358796297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0" t="s">
        <v>8323</v>
      </c>
      <c r="R3154" t="s">
        <v>8326</v>
      </c>
      <c r="S3154" s="14">
        <f t="shared" si="210"/>
        <v>41781.045173611114</v>
      </c>
      <c r="T3154" s="14">
        <f t="shared" si="211"/>
        <v>41811.045173611114</v>
      </c>
    </row>
    <row r="3155" spans="1:20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08"/>
        <v>3</v>
      </c>
      <c r="P3155">
        <f t="shared" si="209"/>
        <v>23.75</v>
      </c>
      <c r="Q3155" s="10" t="s">
        <v>8323</v>
      </c>
      <c r="R3155" t="s">
        <v>8326</v>
      </c>
      <c r="S3155" s="14">
        <f t="shared" si="210"/>
        <v>42446.060694444444</v>
      </c>
      <c r="T3155" s="14">
        <f t="shared" si="211"/>
        <v>42461.165972222225</v>
      </c>
    </row>
    <row r="3156" spans="1:20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08"/>
        <v>6</v>
      </c>
      <c r="P3156">
        <f t="shared" si="209"/>
        <v>9.5</v>
      </c>
      <c r="Q3156" s="10" t="s">
        <v>8323</v>
      </c>
      <c r="R3156" t="s">
        <v>8326</v>
      </c>
      <c r="S3156" s="14">
        <f t="shared" si="210"/>
        <v>41920.963472222218</v>
      </c>
      <c r="T3156" s="14">
        <f t="shared" si="211"/>
        <v>41951</v>
      </c>
    </row>
    <row r="3157" spans="1:20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08"/>
        <v>3</v>
      </c>
      <c r="P3157">
        <f t="shared" si="209"/>
        <v>15.67</v>
      </c>
      <c r="Q3157" s="10" t="s">
        <v>8323</v>
      </c>
      <c r="R3157" t="s">
        <v>8326</v>
      </c>
      <c r="S3157" s="14">
        <f t="shared" si="210"/>
        <v>42029.135879629626</v>
      </c>
      <c r="T3157" s="14">
        <f t="shared" si="211"/>
        <v>42059.135879629626</v>
      </c>
    </row>
    <row r="3158" spans="1:20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08"/>
        <v>4</v>
      </c>
      <c r="P3158">
        <f t="shared" si="209"/>
        <v>23.5</v>
      </c>
      <c r="Q3158" s="10" t="s">
        <v>8313</v>
      </c>
      <c r="R3158" t="s">
        <v>8355</v>
      </c>
      <c r="S3158" s="14">
        <f t="shared" si="210"/>
        <v>41936.020752314813</v>
      </c>
      <c r="T3158" s="14">
        <f t="shared" si="211"/>
        <v>41956.062418981484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0" t="s">
        <v>8313</v>
      </c>
      <c r="R3159" t="s">
        <v>8351</v>
      </c>
      <c r="S3159" s="14">
        <f t="shared" si="210"/>
        <v>42246.789965277778</v>
      </c>
      <c r="T3159" s="14">
        <f t="shared" si="211"/>
        <v>42303.888888888891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0" t="s">
        <v>8321</v>
      </c>
      <c r="R3160" t="s">
        <v>8337</v>
      </c>
      <c r="S3160" s="14">
        <f t="shared" si="210"/>
        <v>41968.172106481477</v>
      </c>
      <c r="T3160" s="14">
        <f t="shared" si="211"/>
        <v>41998.333333333328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0" t="s">
        <v>8308</v>
      </c>
      <c r="R3161" t="s">
        <v>8315</v>
      </c>
      <c r="S3161" s="14">
        <f t="shared" si="210"/>
        <v>42551.884189814817</v>
      </c>
      <c r="T3161" s="14">
        <f t="shared" si="211"/>
        <v>42581.884189814817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0" t="s">
        <v>8308</v>
      </c>
      <c r="R3162" t="s">
        <v>8342</v>
      </c>
      <c r="S3162" s="14">
        <f t="shared" si="210"/>
        <v>42384.306840277779</v>
      </c>
      <c r="T3162" s="14">
        <f t="shared" si="211"/>
        <v>42443.958333333328</v>
      </c>
    </row>
    <row r="3163" spans="1:20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08"/>
        <v>0</v>
      </c>
      <c r="P3163">
        <f t="shared" si="209"/>
        <v>30</v>
      </c>
      <c r="Q3163" s="10" t="s">
        <v>8311</v>
      </c>
      <c r="R3163" t="s">
        <v>8356</v>
      </c>
      <c r="S3163" s="14">
        <f t="shared" si="210"/>
        <v>41373.579675925925</v>
      </c>
      <c r="T3163" s="14">
        <f t="shared" si="211"/>
        <v>41418.579675925925</v>
      </c>
    </row>
    <row r="3164" spans="1:20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08"/>
        <v>0</v>
      </c>
      <c r="P3164">
        <f t="shared" si="209"/>
        <v>30</v>
      </c>
      <c r="Q3164" s="10" t="s">
        <v>8327</v>
      </c>
      <c r="R3164" t="s">
        <v>8350</v>
      </c>
      <c r="S3164" s="14">
        <f t="shared" si="210"/>
        <v>41829.965532407405</v>
      </c>
      <c r="T3164" s="14">
        <f t="shared" si="211"/>
        <v>41881.645833333336</v>
      </c>
    </row>
    <row r="3165" spans="1:20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08"/>
        <v>1</v>
      </c>
      <c r="P3165">
        <f t="shared" si="209"/>
        <v>22.5</v>
      </c>
      <c r="Q3165" s="10" t="s">
        <v>8308</v>
      </c>
      <c r="R3165" t="s">
        <v>8310</v>
      </c>
      <c r="S3165" s="14">
        <f t="shared" si="210"/>
        <v>42752.845451388886</v>
      </c>
      <c r="T3165" s="14">
        <f t="shared" si="211"/>
        <v>42784.249305555553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0" t="s">
        <v>8319</v>
      </c>
      <c r="R3166" t="s">
        <v>8345</v>
      </c>
      <c r="S3166" s="14">
        <f t="shared" si="210"/>
        <v>41809.754016203704</v>
      </c>
      <c r="T3166" s="14">
        <f t="shared" si="211"/>
        <v>41854.754016203704</v>
      </c>
    </row>
    <row r="3167" spans="1:20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08"/>
        <v>2</v>
      </c>
      <c r="P3167">
        <f t="shared" si="209"/>
        <v>30</v>
      </c>
      <c r="Q3167" s="10" t="s">
        <v>8323</v>
      </c>
      <c r="R3167" t="s">
        <v>8326</v>
      </c>
      <c r="S3167" s="14">
        <f t="shared" si="210"/>
        <v>42358.684872685189</v>
      </c>
      <c r="T3167" s="14">
        <f t="shared" si="211"/>
        <v>42387</v>
      </c>
    </row>
    <row r="3168" spans="1:20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08"/>
        <v>5</v>
      </c>
      <c r="P3168">
        <f t="shared" si="209"/>
        <v>18</v>
      </c>
      <c r="Q3168" s="10" t="s">
        <v>8327</v>
      </c>
      <c r="R3168" t="s">
        <v>8350</v>
      </c>
      <c r="S3168" s="14">
        <f t="shared" si="210"/>
        <v>40921.117662037039</v>
      </c>
      <c r="T3168" s="14">
        <f t="shared" si="211"/>
        <v>40951.117662037039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0" t="s">
        <v>8319</v>
      </c>
      <c r="R3169" t="s">
        <v>8357</v>
      </c>
      <c r="S3169" s="14">
        <f t="shared" si="210"/>
        <v>41858.825439814813</v>
      </c>
      <c r="T3169" s="14">
        <f t="shared" si="211"/>
        <v>41903.825439814813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0" t="s">
        <v>8323</v>
      </c>
      <c r="R3170" t="s">
        <v>8326</v>
      </c>
      <c r="S3170" s="14">
        <f t="shared" si="210"/>
        <v>42512.626747685179</v>
      </c>
      <c r="T3170" s="14">
        <f t="shared" si="211"/>
        <v>42572.626747685179</v>
      </c>
    </row>
    <row r="3171" spans="1:20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08"/>
        <v>0</v>
      </c>
      <c r="P3171">
        <f t="shared" si="209"/>
        <v>21.25</v>
      </c>
      <c r="Q3171" s="10" t="s">
        <v>8316</v>
      </c>
      <c r="R3171" t="s">
        <v>8334</v>
      </c>
      <c r="S3171" s="14">
        <f t="shared" si="210"/>
        <v>41832.086377314816</v>
      </c>
      <c r="T3171" s="14">
        <f t="shared" si="211"/>
        <v>41867.086377314816</v>
      </c>
    </row>
    <row r="3172" spans="1:20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08"/>
        <v>0</v>
      </c>
      <c r="P3172">
        <f t="shared" si="209"/>
        <v>21.25</v>
      </c>
      <c r="Q3172" s="10" t="s">
        <v>8308</v>
      </c>
      <c r="R3172" t="s">
        <v>8318</v>
      </c>
      <c r="S3172" s="14">
        <f t="shared" si="210"/>
        <v>41767.587094907409</v>
      </c>
      <c r="T3172" s="14">
        <f t="shared" si="211"/>
        <v>41782.587094907409</v>
      </c>
    </row>
    <row r="3173" spans="1:20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08"/>
        <v>1</v>
      </c>
      <c r="P3173">
        <f t="shared" si="209"/>
        <v>5.31</v>
      </c>
      <c r="Q3173" s="10" t="s">
        <v>8316</v>
      </c>
      <c r="R3173" t="s">
        <v>8334</v>
      </c>
      <c r="S3173" s="14">
        <f t="shared" si="210"/>
        <v>41018.711863425924</v>
      </c>
      <c r="T3173" s="14">
        <f t="shared" si="211"/>
        <v>41048.711863425924</v>
      </c>
    </row>
    <row r="3174" spans="1:20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08"/>
        <v>1</v>
      </c>
      <c r="P3174">
        <f t="shared" si="209"/>
        <v>42.5</v>
      </c>
      <c r="Q3174" s="10" t="s">
        <v>8311</v>
      </c>
      <c r="R3174" t="s">
        <v>8349</v>
      </c>
      <c r="S3174" s="14">
        <f t="shared" si="210"/>
        <v>41652.742488425924</v>
      </c>
      <c r="T3174" s="14">
        <f t="shared" si="211"/>
        <v>41712.700821759259</v>
      </c>
    </row>
    <row r="3175" spans="1:20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08"/>
        <v>3</v>
      </c>
      <c r="P3175">
        <f t="shared" si="209"/>
        <v>21.25</v>
      </c>
      <c r="Q3175" s="10" t="s">
        <v>8319</v>
      </c>
      <c r="R3175" t="s">
        <v>8320</v>
      </c>
      <c r="S3175" s="14">
        <f t="shared" si="210"/>
        <v>42804.895474537043</v>
      </c>
      <c r="T3175" s="14">
        <f t="shared" si="211"/>
        <v>42834.853807870371</v>
      </c>
    </row>
    <row r="3176" spans="1:20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08"/>
        <v>5</v>
      </c>
      <c r="P3176">
        <f t="shared" si="209"/>
        <v>21.25</v>
      </c>
      <c r="Q3176" s="10" t="s">
        <v>8327</v>
      </c>
      <c r="R3176" t="s">
        <v>8330</v>
      </c>
      <c r="S3176" s="14">
        <f t="shared" si="210"/>
        <v>41841.56381944444</v>
      </c>
      <c r="T3176" s="14">
        <f t="shared" si="211"/>
        <v>41882.818749999999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0" t="s">
        <v>8319</v>
      </c>
      <c r="R3177" t="s">
        <v>8345</v>
      </c>
      <c r="S3177" s="14">
        <f t="shared" si="210"/>
        <v>42510.341631944444</v>
      </c>
      <c r="T3177" s="14">
        <f t="shared" si="211"/>
        <v>42540.341631944444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0" t="s">
        <v>8316</v>
      </c>
      <c r="R3178" t="s">
        <v>8334</v>
      </c>
      <c r="S3178" s="14">
        <f t="shared" si="210"/>
        <v>42333.598530092597</v>
      </c>
      <c r="T3178" s="14">
        <f t="shared" si="211"/>
        <v>42363.598530092597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0" t="s">
        <v>8321</v>
      </c>
      <c r="R3179" t="s">
        <v>8339</v>
      </c>
      <c r="S3179" s="14">
        <f t="shared" si="210"/>
        <v>41753.758043981477</v>
      </c>
      <c r="T3179" s="14">
        <f t="shared" si="211"/>
        <v>41773.758043981477</v>
      </c>
    </row>
    <row r="3180" spans="1:20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08"/>
        <v>0</v>
      </c>
      <c r="P3180">
        <f t="shared" si="209"/>
        <v>20.5</v>
      </c>
      <c r="Q3180" s="10" t="s">
        <v>8308</v>
      </c>
      <c r="R3180" t="s">
        <v>8342</v>
      </c>
      <c r="S3180" s="14">
        <f t="shared" si="210"/>
        <v>41961.18913194444</v>
      </c>
      <c r="T3180" s="14">
        <f t="shared" si="211"/>
        <v>41991.18913194444</v>
      </c>
    </row>
    <row r="3181" spans="1:20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08"/>
        <v>1</v>
      </c>
      <c r="P3181">
        <f t="shared" si="209"/>
        <v>16.399999999999999</v>
      </c>
      <c r="Q3181" s="10" t="s">
        <v>8321</v>
      </c>
      <c r="R3181" t="s">
        <v>8339</v>
      </c>
      <c r="S3181" s="14">
        <f t="shared" si="210"/>
        <v>41938.717256944445</v>
      </c>
      <c r="T3181" s="14">
        <f t="shared" si="211"/>
        <v>41969.551388888889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0" t="s">
        <v>8321</v>
      </c>
      <c r="R3182" t="s">
        <v>8337</v>
      </c>
      <c r="S3182" s="14">
        <f t="shared" si="210"/>
        <v>42168.559432870374</v>
      </c>
      <c r="T3182" s="14">
        <f t="shared" si="211"/>
        <v>42208.559432870374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0" t="s">
        <v>8316</v>
      </c>
      <c r="R3183" t="s">
        <v>8334</v>
      </c>
      <c r="S3183" s="14">
        <f t="shared" si="210"/>
        <v>41661.381041666667</v>
      </c>
      <c r="T3183" s="14">
        <f t="shared" si="211"/>
        <v>41689.381041666667</v>
      </c>
    </row>
    <row r="3184" spans="1:20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08"/>
        <v>1</v>
      </c>
      <c r="P3184">
        <f t="shared" si="209"/>
        <v>20</v>
      </c>
      <c r="Q3184" s="10" t="s">
        <v>8311</v>
      </c>
      <c r="R3184" t="s">
        <v>8349</v>
      </c>
      <c r="S3184" s="14">
        <f t="shared" si="210"/>
        <v>42144.769479166673</v>
      </c>
      <c r="T3184" s="14">
        <f t="shared" si="211"/>
        <v>42174.769479166673</v>
      </c>
    </row>
    <row r="3185" spans="1:20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08"/>
        <v>1</v>
      </c>
      <c r="P3185">
        <f t="shared" si="209"/>
        <v>20</v>
      </c>
      <c r="Q3185" s="10" t="s">
        <v>8308</v>
      </c>
      <c r="R3185" t="s">
        <v>8342</v>
      </c>
      <c r="S3185" s="14">
        <f t="shared" si="210"/>
        <v>42632.443368055552</v>
      </c>
      <c r="T3185" s="14">
        <f t="shared" si="211"/>
        <v>42662.443368055552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0" t="s">
        <v>8319</v>
      </c>
      <c r="R3186" t="s">
        <v>8320</v>
      </c>
      <c r="S3186" s="14">
        <f t="shared" si="210"/>
        <v>42794.022349537037</v>
      </c>
      <c r="T3186" s="14">
        <f t="shared" si="211"/>
        <v>42823.980682870373</v>
      </c>
    </row>
    <row r="3187" spans="1:20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08"/>
        <v>11</v>
      </c>
      <c r="P3187">
        <f t="shared" si="209"/>
        <v>40</v>
      </c>
      <c r="Q3187" s="10" t="s">
        <v>8323</v>
      </c>
      <c r="R3187" t="s">
        <v>8326</v>
      </c>
      <c r="S3187" s="14">
        <f t="shared" si="210"/>
        <v>42497.070775462969</v>
      </c>
      <c r="T3187" s="14">
        <f t="shared" si="211"/>
        <v>42514.600694444445</v>
      </c>
    </row>
    <row r="3188" spans="1:20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08"/>
        <v>32</v>
      </c>
      <c r="P3188">
        <f t="shared" si="209"/>
        <v>26.67</v>
      </c>
      <c r="Q3188" s="10" t="s">
        <v>8323</v>
      </c>
      <c r="R3188" t="s">
        <v>8326</v>
      </c>
      <c r="S3188" s="14">
        <f t="shared" si="210"/>
        <v>42257.590833333335</v>
      </c>
      <c r="T3188" s="14">
        <f t="shared" si="211"/>
        <v>42271.590833333335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0" t="s">
        <v>8313</v>
      </c>
      <c r="R3189" t="s">
        <v>8353</v>
      </c>
      <c r="S3189" s="14">
        <f t="shared" si="210"/>
        <v>42181.902037037042</v>
      </c>
      <c r="T3189" s="14">
        <f t="shared" si="211"/>
        <v>42201.902037037042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0" t="s">
        <v>8311</v>
      </c>
      <c r="R3190" t="s">
        <v>8348</v>
      </c>
      <c r="S3190" s="14">
        <f t="shared" si="210"/>
        <v>42391.35019675926</v>
      </c>
      <c r="T3190" s="14">
        <f t="shared" si="211"/>
        <v>42421.35019675926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0" t="s">
        <v>8321</v>
      </c>
      <c r="R3191" t="s">
        <v>8339</v>
      </c>
      <c r="S3191" s="14">
        <f t="shared" si="210"/>
        <v>41129.942870370374</v>
      </c>
      <c r="T3191" s="14">
        <f t="shared" si="211"/>
        <v>41159.942870370374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0" t="s">
        <v>8313</v>
      </c>
      <c r="R3192" t="s">
        <v>8314</v>
      </c>
      <c r="S3192" s="14">
        <f t="shared" si="210"/>
        <v>41913.94840277778</v>
      </c>
      <c r="T3192" s="14">
        <f t="shared" si="211"/>
        <v>41943.94840277778</v>
      </c>
    </row>
    <row r="3193" spans="1:20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08"/>
        <v>0</v>
      </c>
      <c r="P3193">
        <f t="shared" si="209"/>
        <v>25</v>
      </c>
      <c r="Q3193" s="10" t="s">
        <v>8311</v>
      </c>
      <c r="R3193" t="s">
        <v>8348</v>
      </c>
      <c r="S3193" s="14">
        <f t="shared" si="210"/>
        <v>42529.730717592596</v>
      </c>
      <c r="T3193" s="14">
        <f t="shared" si="211"/>
        <v>42559.730717592596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0" t="s">
        <v>8319</v>
      </c>
      <c r="R3194" t="s">
        <v>8345</v>
      </c>
      <c r="S3194" s="14">
        <f t="shared" si="210"/>
        <v>42507.71025462963</v>
      </c>
      <c r="T3194" s="14">
        <f t="shared" si="211"/>
        <v>42537.71025462963</v>
      </c>
    </row>
    <row r="3195" spans="1:20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08"/>
        <v>0</v>
      </c>
      <c r="P3195">
        <f t="shared" si="209"/>
        <v>37.5</v>
      </c>
      <c r="Q3195" s="10" t="s">
        <v>8319</v>
      </c>
      <c r="R3195" t="s">
        <v>8357</v>
      </c>
      <c r="S3195" s="14">
        <f t="shared" si="210"/>
        <v>42078.997361111105</v>
      </c>
      <c r="T3195" s="14">
        <f t="shared" si="211"/>
        <v>42138.997361111105</v>
      </c>
    </row>
    <row r="3196" spans="1:20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08"/>
        <v>0</v>
      </c>
      <c r="P3196">
        <f t="shared" si="209"/>
        <v>37.5</v>
      </c>
      <c r="Q3196" s="10" t="s">
        <v>8323</v>
      </c>
      <c r="R3196" t="s">
        <v>8324</v>
      </c>
      <c r="S3196" s="14">
        <f t="shared" si="210"/>
        <v>42122.670069444444</v>
      </c>
      <c r="T3196" s="14">
        <f t="shared" si="211"/>
        <v>42152.665972222225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0" t="s">
        <v>8327</v>
      </c>
      <c r="R3197" t="s">
        <v>8330</v>
      </c>
      <c r="S3197" s="14">
        <f t="shared" si="210"/>
        <v>42460.610520833332</v>
      </c>
      <c r="T3197" s="14">
        <f t="shared" si="211"/>
        <v>42504.207638888889</v>
      </c>
    </row>
    <row r="3198" spans="1:20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08"/>
        <v>0</v>
      </c>
      <c r="P3198">
        <f t="shared" si="209"/>
        <v>75</v>
      </c>
      <c r="Q3198" s="10" t="s">
        <v>8308</v>
      </c>
      <c r="R3198" t="s">
        <v>8310</v>
      </c>
      <c r="S3198" s="14">
        <f t="shared" si="210"/>
        <v>41946.898090277777</v>
      </c>
      <c r="T3198" s="14">
        <f t="shared" si="211"/>
        <v>41991.898090277777</v>
      </c>
    </row>
    <row r="3199" spans="1:20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08"/>
        <v>1</v>
      </c>
      <c r="P3199">
        <f t="shared" si="209"/>
        <v>25</v>
      </c>
      <c r="Q3199" s="10" t="s">
        <v>8319</v>
      </c>
      <c r="R3199" t="s">
        <v>8345</v>
      </c>
      <c r="S3199" s="14">
        <f t="shared" si="210"/>
        <v>42594.524756944447</v>
      </c>
      <c r="T3199" s="14">
        <f t="shared" si="211"/>
        <v>42654.524756944447</v>
      </c>
    </row>
    <row r="3200" spans="1:20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08"/>
        <v>2</v>
      </c>
      <c r="P3200">
        <f t="shared" si="209"/>
        <v>25</v>
      </c>
      <c r="Q3200" s="10" t="s">
        <v>8313</v>
      </c>
      <c r="R3200" t="s">
        <v>8351</v>
      </c>
      <c r="S3200" s="14">
        <f t="shared" si="210"/>
        <v>41941.430196759262</v>
      </c>
      <c r="T3200" s="14">
        <f t="shared" si="211"/>
        <v>41986.471863425926</v>
      </c>
    </row>
    <row r="3201" spans="1:20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08"/>
        <v>3</v>
      </c>
      <c r="P3201">
        <f t="shared" si="209"/>
        <v>37.5</v>
      </c>
      <c r="Q3201" s="10" t="s">
        <v>8308</v>
      </c>
      <c r="R3201" t="s">
        <v>8342</v>
      </c>
      <c r="S3201" s="14">
        <f t="shared" si="210"/>
        <v>42195.187534722223</v>
      </c>
      <c r="T3201" s="14">
        <f t="shared" si="211"/>
        <v>42220.187534722223</v>
      </c>
    </row>
    <row r="3202" spans="1:20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08"/>
        <v>4</v>
      </c>
      <c r="P3202">
        <f t="shared" si="209"/>
        <v>25</v>
      </c>
      <c r="Q3202" s="10" t="s">
        <v>8323</v>
      </c>
      <c r="R3202" t="s">
        <v>8326</v>
      </c>
      <c r="S3202" s="14">
        <f t="shared" si="210"/>
        <v>41851.700925925928</v>
      </c>
      <c r="T3202" s="14">
        <f t="shared" si="211"/>
        <v>41891.700925925928</v>
      </c>
    </row>
    <row r="3203" spans="1:20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12">ROUND(E3203/D3203*100,0)</f>
        <v>5</v>
      </c>
      <c r="P3203">
        <f t="shared" ref="P3203:P3266" si="213">IFERROR(ROUND(E3203/L3203,2),0)</f>
        <v>18.75</v>
      </c>
      <c r="Q3203" s="10" t="s">
        <v>8323</v>
      </c>
      <c r="R3203" t="s">
        <v>8326</v>
      </c>
      <c r="S3203" s="14">
        <f t="shared" ref="S3203:S3266" si="214">(((J3203/60)/60)/24)+DATE(1970,1,1)</f>
        <v>41940.967951388891</v>
      </c>
      <c r="T3203" s="14">
        <f t="shared" ref="T3203:T3266" si="215">(((I3203/60)/60)/24)+DATE(1970,1,1)</f>
        <v>41952.5</v>
      </c>
    </row>
    <row r="3204" spans="1:20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12"/>
        <v>150</v>
      </c>
      <c r="P3204">
        <f t="shared" si="213"/>
        <v>25</v>
      </c>
      <c r="Q3204" s="10" t="s">
        <v>8323</v>
      </c>
      <c r="R3204" t="s">
        <v>8326</v>
      </c>
      <c r="S3204" s="14">
        <f t="shared" si="214"/>
        <v>42416.691655092596</v>
      </c>
      <c r="T3204" s="14">
        <f t="shared" si="215"/>
        <v>42432.791666666672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0" t="s">
        <v>8319</v>
      </c>
      <c r="R3205" t="s">
        <v>8345</v>
      </c>
      <c r="S3205" s="14">
        <f t="shared" si="214"/>
        <v>42028.118865740747</v>
      </c>
      <c r="T3205" s="14">
        <f t="shared" si="215"/>
        <v>42059.125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0" t="s">
        <v>8319</v>
      </c>
      <c r="R3206" t="s">
        <v>8345</v>
      </c>
      <c r="S3206" s="14">
        <f t="shared" si="214"/>
        <v>42675.171076388884</v>
      </c>
      <c r="T3206" s="14">
        <f t="shared" si="215"/>
        <v>42705.212743055556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0" t="s">
        <v>8327</v>
      </c>
      <c r="R3207" t="s">
        <v>8328</v>
      </c>
      <c r="S3207" s="14">
        <f t="shared" si="214"/>
        <v>40751.753298611111</v>
      </c>
      <c r="T3207" s="14">
        <f t="shared" si="215"/>
        <v>40787.25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0" t="s">
        <v>8311</v>
      </c>
      <c r="R3208" t="s">
        <v>8348</v>
      </c>
      <c r="S3208" s="14">
        <f t="shared" si="214"/>
        <v>42291.872175925921</v>
      </c>
      <c r="T3208" s="14">
        <f t="shared" si="215"/>
        <v>42321.913842592592</v>
      </c>
    </row>
    <row r="3209" spans="1:20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12"/>
        <v>0</v>
      </c>
      <c r="P3209">
        <f t="shared" si="213"/>
        <v>23.67</v>
      </c>
      <c r="Q3209" s="10" t="s">
        <v>8323</v>
      </c>
      <c r="R3209" t="s">
        <v>8324</v>
      </c>
      <c r="S3209" s="14">
        <f t="shared" si="214"/>
        <v>42031.138831018514</v>
      </c>
      <c r="T3209" s="14">
        <f t="shared" si="215"/>
        <v>42061.138831018514</v>
      </c>
    </row>
    <row r="3210" spans="1:20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12"/>
        <v>0</v>
      </c>
      <c r="P3210">
        <f t="shared" si="213"/>
        <v>23.67</v>
      </c>
      <c r="Q3210" s="10" t="s">
        <v>8319</v>
      </c>
      <c r="R3210" t="s">
        <v>8345</v>
      </c>
      <c r="S3210" s="14">
        <f t="shared" si="214"/>
        <v>42048.181921296295</v>
      </c>
      <c r="T3210" s="14">
        <f t="shared" si="215"/>
        <v>42108.14025462963</v>
      </c>
    </row>
    <row r="3211" spans="1:20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12"/>
        <v>0</v>
      </c>
      <c r="P3211">
        <f t="shared" si="213"/>
        <v>23.33</v>
      </c>
      <c r="Q3211" s="10" t="s">
        <v>8323</v>
      </c>
      <c r="R3211" t="s">
        <v>8326</v>
      </c>
      <c r="S3211" s="14">
        <f t="shared" si="214"/>
        <v>42123.648831018523</v>
      </c>
      <c r="T3211" s="14">
        <f t="shared" si="215"/>
        <v>42153.648831018523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0" t="s">
        <v>8308</v>
      </c>
      <c r="R3212" t="s">
        <v>8342</v>
      </c>
      <c r="S3212" s="14">
        <f t="shared" si="214"/>
        <v>41914.092152777775</v>
      </c>
      <c r="T3212" s="14">
        <f t="shared" si="215"/>
        <v>41944.092152777775</v>
      </c>
    </row>
    <row r="3213" spans="1:20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12"/>
        <v>1</v>
      </c>
      <c r="P3213">
        <f t="shared" si="213"/>
        <v>35</v>
      </c>
      <c r="Q3213" s="10" t="s">
        <v>8316</v>
      </c>
      <c r="R3213" t="s">
        <v>8334</v>
      </c>
      <c r="S3213" s="14">
        <f t="shared" si="214"/>
        <v>41163.011828703704</v>
      </c>
      <c r="T3213" s="14">
        <f t="shared" si="215"/>
        <v>41183.011828703704</v>
      </c>
    </row>
    <row r="3214" spans="1:20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12"/>
        <v>1</v>
      </c>
      <c r="P3214">
        <f t="shared" si="213"/>
        <v>17.5</v>
      </c>
      <c r="Q3214" s="10" t="s">
        <v>8319</v>
      </c>
      <c r="R3214" t="s">
        <v>8345</v>
      </c>
      <c r="S3214" s="14">
        <f t="shared" si="214"/>
        <v>41870.87467592593</v>
      </c>
      <c r="T3214" s="14">
        <f t="shared" si="215"/>
        <v>41900.87467592593</v>
      </c>
    </row>
    <row r="3215" spans="1:20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12"/>
        <v>3</v>
      </c>
      <c r="P3215">
        <f t="shared" si="213"/>
        <v>35</v>
      </c>
      <c r="Q3215" s="10" t="s">
        <v>8327</v>
      </c>
      <c r="R3215" t="s">
        <v>8328</v>
      </c>
      <c r="S3215" s="14">
        <f t="shared" si="214"/>
        <v>40878.758217592593</v>
      </c>
      <c r="T3215" s="14">
        <f t="shared" si="215"/>
        <v>40923.758217592593</v>
      </c>
    </row>
    <row r="3216" spans="1:20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12"/>
        <v>14</v>
      </c>
      <c r="P3216">
        <f t="shared" si="213"/>
        <v>11.67</v>
      </c>
      <c r="Q3216" s="10" t="s">
        <v>8321</v>
      </c>
      <c r="R3216" t="s">
        <v>8337</v>
      </c>
      <c r="S3216" s="14">
        <f t="shared" si="214"/>
        <v>42709.993981481486</v>
      </c>
      <c r="T3216" s="14">
        <f t="shared" si="215"/>
        <v>42769.993981481486</v>
      </c>
    </row>
    <row r="3217" spans="1:20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12"/>
        <v>14</v>
      </c>
      <c r="P3217">
        <f t="shared" si="213"/>
        <v>10</v>
      </c>
      <c r="Q3217" s="10" t="s">
        <v>8323</v>
      </c>
      <c r="R3217" t="s">
        <v>8326</v>
      </c>
      <c r="S3217" s="14">
        <f t="shared" si="214"/>
        <v>41869.872685185182</v>
      </c>
      <c r="T3217" s="14">
        <f t="shared" si="215"/>
        <v>41899.872685185182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0" t="s">
        <v>8323</v>
      </c>
      <c r="R3218" t="s">
        <v>8326</v>
      </c>
      <c r="S3218" s="14">
        <f t="shared" si="214"/>
        <v>42019.683761574073</v>
      </c>
      <c r="T3218" s="14">
        <f t="shared" si="215"/>
        <v>42049.477083333331</v>
      </c>
    </row>
    <row r="3219" spans="1:20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12"/>
        <v>140</v>
      </c>
      <c r="P3219">
        <f t="shared" si="213"/>
        <v>23.33</v>
      </c>
      <c r="Q3219" s="10" t="s">
        <v>8323</v>
      </c>
      <c r="R3219" t="s">
        <v>8326</v>
      </c>
      <c r="S3219" s="14">
        <f t="shared" si="214"/>
        <v>42493.597013888888</v>
      </c>
      <c r="T3219" s="14">
        <f t="shared" si="215"/>
        <v>42505.958333333328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0" t="s">
        <v>8313</v>
      </c>
      <c r="R3220" t="s">
        <v>8314</v>
      </c>
      <c r="S3220" s="14">
        <f t="shared" si="214"/>
        <v>41934.842685185184</v>
      </c>
      <c r="T3220" s="14">
        <f t="shared" si="215"/>
        <v>41954.884351851855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0" t="s">
        <v>8323</v>
      </c>
      <c r="R3221" t="s">
        <v>8326</v>
      </c>
      <c r="S3221" s="14">
        <f t="shared" si="214"/>
        <v>42401.672372685185</v>
      </c>
      <c r="T3221" s="14">
        <f t="shared" si="215"/>
        <v>42431.672372685185</v>
      </c>
    </row>
    <row r="3222" spans="1:20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12"/>
        <v>0</v>
      </c>
      <c r="P3222">
        <f t="shared" si="213"/>
        <v>34</v>
      </c>
      <c r="Q3222" s="10" t="s">
        <v>8308</v>
      </c>
      <c r="R3222" t="s">
        <v>8342</v>
      </c>
      <c r="S3222" s="14">
        <f t="shared" si="214"/>
        <v>42022.069988425923</v>
      </c>
      <c r="T3222" s="14">
        <f t="shared" si="215"/>
        <v>42052.069988425923</v>
      </c>
    </row>
    <row r="3223" spans="1:20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12"/>
        <v>3</v>
      </c>
      <c r="P3223">
        <f t="shared" si="213"/>
        <v>8.5</v>
      </c>
      <c r="Q3223" s="10" t="s">
        <v>8308</v>
      </c>
      <c r="R3223" t="s">
        <v>8342</v>
      </c>
      <c r="S3223" s="14">
        <f t="shared" si="214"/>
        <v>42163.636828703704</v>
      </c>
      <c r="T3223" s="14">
        <f t="shared" si="215"/>
        <v>42193.636828703704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0" t="s">
        <v>8311</v>
      </c>
      <c r="R3224" t="s">
        <v>8349</v>
      </c>
      <c r="S3224" s="14">
        <f t="shared" si="214"/>
        <v>41555.041701388887</v>
      </c>
      <c r="T3224" s="14">
        <f t="shared" si="215"/>
        <v>41585.083368055559</v>
      </c>
    </row>
    <row r="3225" spans="1:20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12"/>
        <v>0</v>
      </c>
      <c r="P3225">
        <f t="shared" si="213"/>
        <v>16.25</v>
      </c>
      <c r="Q3225" s="10" t="s">
        <v>8319</v>
      </c>
      <c r="R3225" t="s">
        <v>8357</v>
      </c>
      <c r="S3225" s="14">
        <f t="shared" si="214"/>
        <v>41809.155138888891</v>
      </c>
      <c r="T3225" s="14">
        <f t="shared" si="215"/>
        <v>41839.155138888891</v>
      </c>
    </row>
    <row r="3226" spans="1:20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0" t="s">
        <v>8327</v>
      </c>
      <c r="R3226" t="s">
        <v>8350</v>
      </c>
      <c r="S3226" s="14">
        <f t="shared" si="214"/>
        <v>40567.825543981482</v>
      </c>
      <c r="T3226" s="14">
        <f t="shared" si="215"/>
        <v>40612.825543981482</v>
      </c>
    </row>
    <row r="3227" spans="1:20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12"/>
        <v>1</v>
      </c>
      <c r="P3227">
        <f t="shared" si="213"/>
        <v>32.5</v>
      </c>
      <c r="Q3227" s="10" t="s">
        <v>8327</v>
      </c>
      <c r="R3227" t="s">
        <v>8350</v>
      </c>
      <c r="S3227" s="14">
        <f t="shared" si="214"/>
        <v>40505.232916666668</v>
      </c>
      <c r="T3227" s="14">
        <f t="shared" si="215"/>
        <v>40535.232916666668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0" t="s">
        <v>8308</v>
      </c>
      <c r="R3228" t="s">
        <v>8310</v>
      </c>
      <c r="S3228" s="14">
        <f t="shared" si="214"/>
        <v>41941.10297453704</v>
      </c>
      <c r="T3228" s="14">
        <f t="shared" si="215"/>
        <v>41971.144641203704</v>
      </c>
    </row>
    <row r="3229" spans="1:20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12"/>
        <v>2</v>
      </c>
      <c r="P3229">
        <f t="shared" si="213"/>
        <v>13</v>
      </c>
      <c r="Q3229" s="10" t="s">
        <v>8308</v>
      </c>
      <c r="R3229" t="s">
        <v>8310</v>
      </c>
      <c r="S3229" s="14">
        <f t="shared" si="214"/>
        <v>41817.866435185184</v>
      </c>
      <c r="T3229" s="14">
        <f t="shared" si="215"/>
        <v>41847.643750000003</v>
      </c>
    </row>
    <row r="3230" spans="1:20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12"/>
        <v>9</v>
      </c>
      <c r="P3230">
        <f t="shared" si="213"/>
        <v>16.25</v>
      </c>
      <c r="Q3230" s="10" t="s">
        <v>8323</v>
      </c>
      <c r="R3230" t="s">
        <v>8326</v>
      </c>
      <c r="S3230" s="14">
        <f t="shared" si="214"/>
        <v>41834.135370370372</v>
      </c>
      <c r="T3230" s="14">
        <f t="shared" si="215"/>
        <v>41849.135370370372</v>
      </c>
    </row>
    <row r="3231" spans="1:20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12"/>
        <v>6500</v>
      </c>
      <c r="P3231">
        <f t="shared" si="213"/>
        <v>21.67</v>
      </c>
      <c r="Q3231" s="10" t="s">
        <v>8323</v>
      </c>
      <c r="R3231" t="s">
        <v>8326</v>
      </c>
      <c r="S3231" s="14">
        <f t="shared" si="214"/>
        <v>42432.701724537037</v>
      </c>
      <c r="T3231" s="14">
        <f t="shared" si="215"/>
        <v>42457.660057870366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0" t="s">
        <v>8311</v>
      </c>
      <c r="R3232" t="s">
        <v>8333</v>
      </c>
      <c r="S3232" s="14">
        <f t="shared" si="214"/>
        <v>41486.424317129626</v>
      </c>
      <c r="T3232" s="14">
        <f t="shared" si="215"/>
        <v>41546.424317129626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0" t="s">
        <v>8323</v>
      </c>
      <c r="R3233" t="s">
        <v>8326</v>
      </c>
      <c r="S3233" s="14">
        <f t="shared" si="214"/>
        <v>42128.615682870368</v>
      </c>
      <c r="T3233" s="14">
        <f t="shared" si="215"/>
        <v>42188.615682870368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0" t="s">
        <v>8327</v>
      </c>
      <c r="R3234" t="s">
        <v>8350</v>
      </c>
      <c r="S3234" s="14">
        <f t="shared" si="214"/>
        <v>41488.022256944445</v>
      </c>
      <c r="T3234" s="14">
        <f t="shared" si="215"/>
        <v>41518.022256944445</v>
      </c>
    </row>
    <row r="3235" spans="1:20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12"/>
        <v>0</v>
      </c>
      <c r="P3235">
        <f t="shared" si="213"/>
        <v>30.5</v>
      </c>
      <c r="Q3235" s="10" t="s">
        <v>8308</v>
      </c>
      <c r="R3235" t="s">
        <v>8342</v>
      </c>
      <c r="S3235" s="14">
        <f t="shared" si="214"/>
        <v>42177.543171296296</v>
      </c>
      <c r="T3235" s="14">
        <f t="shared" si="215"/>
        <v>42207.543171296296</v>
      </c>
    </row>
    <row r="3236" spans="1:20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12"/>
        <v>0</v>
      </c>
      <c r="P3236">
        <f t="shared" si="213"/>
        <v>30.5</v>
      </c>
      <c r="Q3236" s="10" t="s">
        <v>8308</v>
      </c>
      <c r="R3236" t="s">
        <v>8310</v>
      </c>
      <c r="S3236" s="14">
        <f t="shared" si="214"/>
        <v>41948.041192129633</v>
      </c>
      <c r="T3236" s="14">
        <f t="shared" si="215"/>
        <v>41978.041192129633</v>
      </c>
    </row>
    <row r="3237" spans="1:20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12"/>
        <v>1</v>
      </c>
      <c r="P3237">
        <f t="shared" si="213"/>
        <v>20.329999999999998</v>
      </c>
      <c r="Q3237" s="10" t="s">
        <v>8321</v>
      </c>
      <c r="R3237" t="s">
        <v>8339</v>
      </c>
      <c r="S3237" s="14">
        <f t="shared" si="214"/>
        <v>41547.694456018515</v>
      </c>
      <c r="T3237" s="14">
        <f t="shared" si="215"/>
        <v>41569.165972222225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0" t="s">
        <v>8323</v>
      </c>
      <c r="R3238" t="s">
        <v>8326</v>
      </c>
      <c r="S3238" s="14">
        <f t="shared" si="214"/>
        <v>42020.768634259264</v>
      </c>
      <c r="T3238" s="14">
        <f t="shared" si="215"/>
        <v>42065.958333333328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0" t="s">
        <v>8321</v>
      </c>
      <c r="R3239" t="s">
        <v>8325</v>
      </c>
      <c r="S3239" s="14">
        <f t="shared" si="214"/>
        <v>42129.777210648142</v>
      </c>
      <c r="T3239" s="14">
        <f t="shared" si="215"/>
        <v>42159.777210648142</v>
      </c>
    </row>
    <row r="3240" spans="1:20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12"/>
        <v>1</v>
      </c>
      <c r="P3240">
        <f t="shared" si="213"/>
        <v>20</v>
      </c>
      <c r="Q3240" s="10" t="s">
        <v>8323</v>
      </c>
      <c r="R3240" t="s">
        <v>8326</v>
      </c>
      <c r="S3240" s="14">
        <f t="shared" si="214"/>
        <v>42295.891828703709</v>
      </c>
      <c r="T3240" s="14">
        <f t="shared" si="215"/>
        <v>42325.933495370366</v>
      </c>
    </row>
    <row r="3241" spans="1:20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12"/>
        <v>2</v>
      </c>
      <c r="P3241">
        <f t="shared" si="213"/>
        <v>15</v>
      </c>
      <c r="Q3241" s="10" t="s">
        <v>8323</v>
      </c>
      <c r="R3241" t="s">
        <v>8326</v>
      </c>
      <c r="S3241" s="14">
        <f t="shared" si="214"/>
        <v>42178.815891203703</v>
      </c>
      <c r="T3241" s="14">
        <f t="shared" si="215"/>
        <v>42238.815891203703</v>
      </c>
    </row>
    <row r="3242" spans="1:20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12"/>
        <v>3</v>
      </c>
      <c r="P3242">
        <f t="shared" si="213"/>
        <v>20</v>
      </c>
      <c r="Q3242" s="10" t="s">
        <v>8308</v>
      </c>
      <c r="R3242" t="s">
        <v>8342</v>
      </c>
      <c r="S3242" s="14">
        <f t="shared" si="214"/>
        <v>42087.343090277776</v>
      </c>
      <c r="T3242" s="14">
        <f t="shared" si="215"/>
        <v>42132.343090277776</v>
      </c>
    </row>
    <row r="3243" spans="1:20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12"/>
        <v>6</v>
      </c>
      <c r="P3243">
        <f t="shared" si="213"/>
        <v>15</v>
      </c>
      <c r="Q3243" s="10" t="s">
        <v>8323</v>
      </c>
      <c r="R3243" t="s">
        <v>8326</v>
      </c>
      <c r="S3243" s="14">
        <f t="shared" si="214"/>
        <v>42177.964201388888</v>
      </c>
      <c r="T3243" s="14">
        <f t="shared" si="215"/>
        <v>42207.964201388888</v>
      </c>
    </row>
    <row r="3244" spans="1:20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12"/>
        <v>9</v>
      </c>
      <c r="P3244">
        <f t="shared" si="213"/>
        <v>60</v>
      </c>
      <c r="Q3244" s="10" t="s">
        <v>8313</v>
      </c>
      <c r="R3244" t="s">
        <v>8355</v>
      </c>
      <c r="S3244" s="14">
        <f t="shared" si="214"/>
        <v>42286.88217592593</v>
      </c>
      <c r="T3244" s="14">
        <f t="shared" si="215"/>
        <v>42316.923842592587</v>
      </c>
    </row>
    <row r="3245" spans="1:20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12"/>
        <v>9</v>
      </c>
      <c r="P3245">
        <f t="shared" si="213"/>
        <v>30</v>
      </c>
      <c r="Q3245" s="10" t="s">
        <v>8308</v>
      </c>
      <c r="R3245" t="s">
        <v>8318</v>
      </c>
      <c r="S3245" s="14">
        <f t="shared" si="214"/>
        <v>41929.174456018518</v>
      </c>
      <c r="T3245" s="14">
        <f t="shared" si="215"/>
        <v>41944.165972222225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0" t="s">
        <v>8319</v>
      </c>
      <c r="R3246" t="s">
        <v>8345</v>
      </c>
      <c r="S3246" s="14">
        <f t="shared" si="214"/>
        <v>42744.903182870374</v>
      </c>
      <c r="T3246" s="14">
        <f t="shared" si="215"/>
        <v>42774.903182870374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0" t="s">
        <v>8323</v>
      </c>
      <c r="R3247" t="s">
        <v>8326</v>
      </c>
      <c r="S3247" s="14">
        <f t="shared" si="214"/>
        <v>42767.031678240746</v>
      </c>
      <c r="T3247" s="14">
        <f t="shared" si="215"/>
        <v>42797.208333333328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0" t="s">
        <v>8311</v>
      </c>
      <c r="R3248" t="s">
        <v>8352</v>
      </c>
      <c r="S3248" s="14">
        <f t="shared" si="214"/>
        <v>41840.983541666668</v>
      </c>
      <c r="T3248" s="14">
        <f t="shared" si="215"/>
        <v>41885.983541666668</v>
      </c>
    </row>
    <row r="3249" spans="1:20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12"/>
        <v>0</v>
      </c>
      <c r="P3249">
        <f t="shared" si="213"/>
        <v>18.670000000000002</v>
      </c>
      <c r="Q3249" s="10" t="s">
        <v>8323</v>
      </c>
      <c r="R3249" t="s">
        <v>8324</v>
      </c>
      <c r="S3249" s="14">
        <f t="shared" si="214"/>
        <v>41853.563402777778</v>
      </c>
      <c r="T3249" s="14">
        <f t="shared" si="215"/>
        <v>41883.208333333336</v>
      </c>
    </row>
    <row r="3250" spans="1:20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12"/>
        <v>1</v>
      </c>
      <c r="P3250">
        <f t="shared" si="213"/>
        <v>14</v>
      </c>
      <c r="Q3250" s="10" t="s">
        <v>8308</v>
      </c>
      <c r="R3250" t="s">
        <v>8342</v>
      </c>
      <c r="S3250" s="14">
        <f t="shared" si="214"/>
        <v>42020.854247685187</v>
      </c>
      <c r="T3250" s="14">
        <f t="shared" si="215"/>
        <v>42050.854247685187</v>
      </c>
    </row>
    <row r="3251" spans="1:20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12"/>
        <v>1</v>
      </c>
      <c r="P3251">
        <f t="shared" si="213"/>
        <v>18.670000000000002</v>
      </c>
      <c r="Q3251" s="10" t="s">
        <v>8316</v>
      </c>
      <c r="R3251" t="s">
        <v>8334</v>
      </c>
      <c r="S3251" s="14">
        <f t="shared" si="214"/>
        <v>41101.906111111115</v>
      </c>
      <c r="T3251" s="14">
        <f t="shared" si="215"/>
        <v>41131.906111111115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0" t="s">
        <v>8308</v>
      </c>
      <c r="R3252" t="s">
        <v>8342</v>
      </c>
      <c r="S3252" s="14">
        <f t="shared" si="214"/>
        <v>42268.658715277779</v>
      </c>
      <c r="T3252" s="14">
        <f t="shared" si="215"/>
        <v>42303.658715277779</v>
      </c>
    </row>
    <row r="3253" spans="1:20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12"/>
        <v>0</v>
      </c>
      <c r="P3253">
        <f t="shared" si="213"/>
        <v>18.329999999999998</v>
      </c>
      <c r="Q3253" s="10" t="s">
        <v>8308</v>
      </c>
      <c r="R3253" t="s">
        <v>8342</v>
      </c>
      <c r="S3253" s="14">
        <f t="shared" si="214"/>
        <v>42248.793310185181</v>
      </c>
      <c r="T3253" s="14">
        <f t="shared" si="215"/>
        <v>42278.793310185181</v>
      </c>
    </row>
    <row r="3254" spans="1:20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12"/>
        <v>0</v>
      </c>
      <c r="P3254">
        <f t="shared" si="213"/>
        <v>18.329999999999998</v>
      </c>
      <c r="Q3254" s="10" t="s">
        <v>8323</v>
      </c>
      <c r="R3254" t="s">
        <v>8326</v>
      </c>
      <c r="S3254" s="14">
        <f t="shared" si="214"/>
        <v>41784.789687500001</v>
      </c>
      <c r="T3254" s="14">
        <f t="shared" si="215"/>
        <v>41814.789687500001</v>
      </c>
    </row>
    <row r="3255" spans="1:20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12"/>
        <v>1</v>
      </c>
      <c r="P3255">
        <f t="shared" si="213"/>
        <v>27.5</v>
      </c>
      <c r="Q3255" s="10" t="s">
        <v>8311</v>
      </c>
      <c r="R3255" t="s">
        <v>8349</v>
      </c>
      <c r="S3255" s="14">
        <f t="shared" si="214"/>
        <v>41054.847777777781</v>
      </c>
      <c r="T3255" s="14">
        <f t="shared" si="215"/>
        <v>41114.847777777781</v>
      </c>
    </row>
    <row r="3256" spans="1:20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12"/>
        <v>1</v>
      </c>
      <c r="P3256">
        <f t="shared" si="213"/>
        <v>27.5</v>
      </c>
      <c r="Q3256" s="10" t="s">
        <v>8308</v>
      </c>
      <c r="R3256" t="s">
        <v>8342</v>
      </c>
      <c r="S3256" s="14">
        <f t="shared" si="214"/>
        <v>42096.918240740735</v>
      </c>
      <c r="T3256" s="14">
        <f t="shared" si="215"/>
        <v>42126.918240740735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0" t="s">
        <v>8319</v>
      </c>
      <c r="R3257" t="s">
        <v>8345</v>
      </c>
      <c r="S3257" s="14">
        <f t="shared" si="214"/>
        <v>41805.895254629628</v>
      </c>
      <c r="T3257" s="14">
        <f t="shared" si="215"/>
        <v>41830.895254629628</v>
      </c>
    </row>
    <row r="3258" spans="1:20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12"/>
        <v>1</v>
      </c>
      <c r="P3258">
        <f t="shared" si="213"/>
        <v>27.5</v>
      </c>
      <c r="Q3258" s="10" t="s">
        <v>8311</v>
      </c>
      <c r="R3258" t="s">
        <v>8348</v>
      </c>
      <c r="S3258" s="14">
        <f t="shared" si="214"/>
        <v>42232.15016203704</v>
      </c>
      <c r="T3258" s="14">
        <f t="shared" si="215"/>
        <v>42262.465972222228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0" t="s">
        <v>8323</v>
      </c>
      <c r="R3259" t="s">
        <v>8335</v>
      </c>
      <c r="S3259" s="14">
        <f t="shared" si="214"/>
        <v>42104.781597222223</v>
      </c>
      <c r="T3259" s="14">
        <f t="shared" si="215"/>
        <v>42134.781597222223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0" t="s">
        <v>8308</v>
      </c>
      <c r="R3260" t="s">
        <v>8310</v>
      </c>
      <c r="S3260" s="14">
        <f t="shared" si="214"/>
        <v>42778.765300925923</v>
      </c>
      <c r="T3260" s="14">
        <f t="shared" si="215"/>
        <v>42808.723634259266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0" t="s">
        <v>8316</v>
      </c>
      <c r="R3261" t="s">
        <v>8334</v>
      </c>
      <c r="S3261" s="14">
        <f t="shared" si="214"/>
        <v>42429.695543981477</v>
      </c>
      <c r="T3261" s="14">
        <f t="shared" si="215"/>
        <v>42459.653877314813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0" t="s">
        <v>8311</v>
      </c>
      <c r="R3262" t="s">
        <v>8356</v>
      </c>
      <c r="S3262" s="14">
        <f t="shared" si="214"/>
        <v>42585.7106712963</v>
      </c>
      <c r="T3262" s="14">
        <f t="shared" si="215"/>
        <v>42615.7106712963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0" t="s">
        <v>8311</v>
      </c>
      <c r="R3263" t="s">
        <v>8356</v>
      </c>
      <c r="S3263" s="14">
        <f t="shared" si="214"/>
        <v>42300.585891203707</v>
      </c>
      <c r="T3263" s="14">
        <f t="shared" si="215"/>
        <v>42330.627557870372</v>
      </c>
    </row>
    <row r="3264" spans="1:20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12"/>
        <v>0</v>
      </c>
      <c r="P3264">
        <f t="shared" si="213"/>
        <v>26</v>
      </c>
      <c r="Q3264" s="10" t="s">
        <v>8308</v>
      </c>
      <c r="R3264" t="s">
        <v>8342</v>
      </c>
      <c r="S3264" s="14">
        <f t="shared" si="214"/>
        <v>42249.667997685188</v>
      </c>
      <c r="T3264" s="14">
        <f t="shared" si="215"/>
        <v>42294.667997685188</v>
      </c>
    </row>
    <row r="3265" spans="1:20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12"/>
        <v>0</v>
      </c>
      <c r="P3265">
        <f t="shared" si="213"/>
        <v>3.71</v>
      </c>
      <c r="Q3265" s="10" t="s">
        <v>8321</v>
      </c>
      <c r="R3265" t="s">
        <v>8339</v>
      </c>
      <c r="S3265" s="14">
        <f t="shared" si="214"/>
        <v>42318.098217592589</v>
      </c>
      <c r="T3265" s="14">
        <f t="shared" si="215"/>
        <v>42363.098217592589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2"/>
        <v>0</v>
      </c>
      <c r="P3266">
        <f t="shared" si="213"/>
        <v>52</v>
      </c>
      <c r="Q3266" s="10" t="s">
        <v>8319</v>
      </c>
      <c r="R3266" t="s">
        <v>8345</v>
      </c>
      <c r="S3266" s="14">
        <f t="shared" si="214"/>
        <v>42107.679756944446</v>
      </c>
      <c r="T3266" s="14">
        <f t="shared" si="215"/>
        <v>42137.679756944446</v>
      </c>
    </row>
    <row r="3267" spans="1:20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16">ROUND(E3267/D3267*100,0)</f>
        <v>0</v>
      </c>
      <c r="P3267">
        <f t="shared" ref="P3267:P3330" si="217">IFERROR(ROUND(E3267/L3267,2),0)</f>
        <v>8.5</v>
      </c>
      <c r="Q3267" s="10" t="s">
        <v>8308</v>
      </c>
      <c r="R3267" t="s">
        <v>8315</v>
      </c>
      <c r="S3267" s="14">
        <f t="shared" ref="S3267:S3330" si="218">(((J3267/60)/60)/24)+DATE(1970,1,1)</f>
        <v>42055.600995370376</v>
      </c>
      <c r="T3267" s="14">
        <f t="shared" ref="T3267:T3330" si="219">(((I3267/60)/60)/24)+DATE(1970,1,1)</f>
        <v>42115.559328703705</v>
      </c>
    </row>
    <row r="3268" spans="1:20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16"/>
        <v>0</v>
      </c>
      <c r="P3268">
        <f t="shared" si="217"/>
        <v>12.75</v>
      </c>
      <c r="Q3268" s="10" t="s">
        <v>8316</v>
      </c>
      <c r="R3268" t="s">
        <v>8334</v>
      </c>
      <c r="S3268" s="14">
        <f t="shared" si="218"/>
        <v>41645.832141203704</v>
      </c>
      <c r="T3268" s="14">
        <f t="shared" si="219"/>
        <v>41675.832141203704</v>
      </c>
    </row>
    <row r="3269" spans="1:20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16"/>
        <v>1</v>
      </c>
      <c r="P3269">
        <f t="shared" si="217"/>
        <v>17</v>
      </c>
      <c r="Q3269" s="10" t="s">
        <v>8316</v>
      </c>
      <c r="R3269" t="s">
        <v>8344</v>
      </c>
      <c r="S3269" s="14">
        <f t="shared" si="218"/>
        <v>42528.899398148147</v>
      </c>
      <c r="T3269" s="14">
        <f t="shared" si="219"/>
        <v>42588.899398148147</v>
      </c>
    </row>
    <row r="3270" spans="1:20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16"/>
        <v>1</v>
      </c>
      <c r="P3270">
        <f t="shared" si="217"/>
        <v>25.5</v>
      </c>
      <c r="Q3270" s="10" t="s">
        <v>8319</v>
      </c>
      <c r="R3270" t="s">
        <v>8345</v>
      </c>
      <c r="S3270" s="14">
        <f t="shared" si="218"/>
        <v>42110.326423611114</v>
      </c>
      <c r="T3270" s="14">
        <f t="shared" si="219"/>
        <v>42140.125</v>
      </c>
    </row>
    <row r="3271" spans="1:20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16"/>
        <v>1</v>
      </c>
      <c r="P3271">
        <f t="shared" si="217"/>
        <v>25.5</v>
      </c>
      <c r="Q3271" s="10" t="s">
        <v>8321</v>
      </c>
      <c r="R3271" t="s">
        <v>8339</v>
      </c>
      <c r="S3271" s="14">
        <f t="shared" si="218"/>
        <v>41605.167696759258</v>
      </c>
      <c r="T3271" s="14">
        <f t="shared" si="219"/>
        <v>41655.166666666664</v>
      </c>
    </row>
    <row r="3272" spans="1:20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16"/>
        <v>1</v>
      </c>
      <c r="P3272">
        <f t="shared" si="217"/>
        <v>25.5</v>
      </c>
      <c r="Q3272" s="10" t="s">
        <v>8327</v>
      </c>
      <c r="R3272" t="s">
        <v>8330</v>
      </c>
      <c r="S3272" s="14">
        <f t="shared" si="218"/>
        <v>42187.281678240746</v>
      </c>
      <c r="T3272" s="14">
        <f t="shared" si="219"/>
        <v>42247.281678240746</v>
      </c>
    </row>
    <row r="3273" spans="1:20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16"/>
        <v>3</v>
      </c>
      <c r="P3273">
        <f t="shared" si="217"/>
        <v>12.75</v>
      </c>
      <c r="Q3273" s="10" t="s">
        <v>8313</v>
      </c>
      <c r="R3273" t="s">
        <v>8353</v>
      </c>
      <c r="S3273" s="14">
        <f t="shared" si="218"/>
        <v>42555.698738425926</v>
      </c>
      <c r="T3273" s="14">
        <f t="shared" si="219"/>
        <v>42584.958333333328</v>
      </c>
    </row>
    <row r="3274" spans="1:20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16"/>
        <v>3</v>
      </c>
      <c r="P3274">
        <f t="shared" si="217"/>
        <v>25.5</v>
      </c>
      <c r="Q3274" s="10" t="s">
        <v>8321</v>
      </c>
      <c r="R3274" t="s">
        <v>8325</v>
      </c>
      <c r="S3274" s="14">
        <f t="shared" si="218"/>
        <v>41825.791226851856</v>
      </c>
      <c r="T3274" s="14">
        <f t="shared" si="219"/>
        <v>41883.165972222225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0" t="s">
        <v>8323</v>
      </c>
      <c r="R3275" t="s">
        <v>8326</v>
      </c>
      <c r="S3275" s="14">
        <f t="shared" si="218"/>
        <v>41826.61954861111</v>
      </c>
      <c r="T3275" s="14">
        <f t="shared" si="219"/>
        <v>41856.61954861111</v>
      </c>
    </row>
    <row r="3276" spans="1:20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16"/>
        <v>0</v>
      </c>
      <c r="P3276">
        <f t="shared" si="217"/>
        <v>50</v>
      </c>
      <c r="Q3276" s="10" t="s">
        <v>8308</v>
      </c>
      <c r="R3276" t="s">
        <v>8342</v>
      </c>
      <c r="S3276" s="14">
        <f t="shared" si="218"/>
        <v>42215.662314814821</v>
      </c>
      <c r="T3276" s="14">
        <f t="shared" si="219"/>
        <v>42245.662314814821</v>
      </c>
    </row>
    <row r="3277" spans="1:20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16"/>
        <v>0</v>
      </c>
      <c r="P3277">
        <f t="shared" si="217"/>
        <v>50</v>
      </c>
      <c r="Q3277" s="10" t="s">
        <v>8321</v>
      </c>
      <c r="R3277" t="s">
        <v>8339</v>
      </c>
      <c r="S3277" s="14">
        <f t="shared" si="218"/>
        <v>41761.94258101852</v>
      </c>
      <c r="T3277" s="14">
        <f t="shared" si="219"/>
        <v>41791.94258101852</v>
      </c>
    </row>
    <row r="3278" spans="1:20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16"/>
        <v>0</v>
      </c>
      <c r="P3278">
        <f t="shared" si="217"/>
        <v>50</v>
      </c>
      <c r="Q3278" s="10" t="s">
        <v>8308</v>
      </c>
      <c r="R3278" t="s">
        <v>8342</v>
      </c>
      <c r="S3278" s="14">
        <f t="shared" si="218"/>
        <v>42321.283101851848</v>
      </c>
      <c r="T3278" s="14">
        <f t="shared" si="219"/>
        <v>42351.283101851848</v>
      </c>
    </row>
    <row r="3279" spans="1:20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16"/>
        <v>0</v>
      </c>
      <c r="P3279">
        <f t="shared" si="217"/>
        <v>50</v>
      </c>
      <c r="Q3279" s="10" t="s">
        <v>8308</v>
      </c>
      <c r="R3279" t="s">
        <v>8342</v>
      </c>
      <c r="S3279" s="14">
        <f t="shared" si="218"/>
        <v>42194.648344907408</v>
      </c>
      <c r="T3279" s="14">
        <f t="shared" si="219"/>
        <v>42224.648344907408</v>
      </c>
    </row>
    <row r="3280" spans="1:20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16"/>
        <v>0</v>
      </c>
      <c r="P3280">
        <f t="shared" si="217"/>
        <v>25</v>
      </c>
      <c r="Q3280" s="10" t="s">
        <v>8308</v>
      </c>
      <c r="R3280" t="s">
        <v>8318</v>
      </c>
      <c r="S3280" s="14">
        <f t="shared" si="218"/>
        <v>42326.685428240744</v>
      </c>
      <c r="T3280" s="14">
        <f t="shared" si="219"/>
        <v>42371.685428240744</v>
      </c>
    </row>
    <row r="3281" spans="1:20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16"/>
        <v>0</v>
      </c>
      <c r="P3281">
        <f t="shared" si="217"/>
        <v>50</v>
      </c>
      <c r="Q3281" s="10" t="s">
        <v>8327</v>
      </c>
      <c r="R3281" t="s">
        <v>8350</v>
      </c>
      <c r="S3281" s="14">
        <f t="shared" si="218"/>
        <v>41616.027754629627</v>
      </c>
      <c r="T3281" s="14">
        <f t="shared" si="219"/>
        <v>41646.027754629627</v>
      </c>
    </row>
    <row r="3282" spans="1:20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16"/>
        <v>0</v>
      </c>
      <c r="P3282">
        <f t="shared" si="217"/>
        <v>12.5</v>
      </c>
      <c r="Q3282" s="10" t="s">
        <v>8316</v>
      </c>
      <c r="R3282" t="s">
        <v>8334</v>
      </c>
      <c r="S3282" s="14">
        <f t="shared" si="218"/>
        <v>41683.832280092596</v>
      </c>
      <c r="T3282" s="14">
        <f t="shared" si="219"/>
        <v>41713.790613425925</v>
      </c>
    </row>
    <row r="3283" spans="1:20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16"/>
        <v>0</v>
      </c>
      <c r="P3283">
        <f t="shared" si="217"/>
        <v>50</v>
      </c>
      <c r="Q3283" s="10" t="s">
        <v>8319</v>
      </c>
      <c r="R3283" t="s">
        <v>8345</v>
      </c>
      <c r="S3283" s="14">
        <f t="shared" si="218"/>
        <v>41795.963333333333</v>
      </c>
      <c r="T3283" s="14">
        <f t="shared" si="219"/>
        <v>41825.963333333333</v>
      </c>
    </row>
    <row r="3284" spans="1:20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16"/>
        <v>0</v>
      </c>
      <c r="P3284">
        <f t="shared" si="217"/>
        <v>50</v>
      </c>
      <c r="Q3284" s="10" t="s">
        <v>8319</v>
      </c>
      <c r="R3284" t="s">
        <v>8345</v>
      </c>
      <c r="S3284" s="14">
        <f t="shared" si="218"/>
        <v>41887.801168981481</v>
      </c>
      <c r="T3284" s="14">
        <f t="shared" si="219"/>
        <v>41917.801168981481</v>
      </c>
    </row>
    <row r="3285" spans="1:20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16"/>
        <v>0</v>
      </c>
      <c r="P3285">
        <f t="shared" si="217"/>
        <v>16.670000000000002</v>
      </c>
      <c r="Q3285" s="10" t="s">
        <v>8323</v>
      </c>
      <c r="R3285" t="s">
        <v>8324</v>
      </c>
      <c r="S3285" s="14">
        <f t="shared" si="218"/>
        <v>42173.67082175926</v>
      </c>
      <c r="T3285" s="14">
        <f t="shared" si="219"/>
        <v>42233.67082175926</v>
      </c>
    </row>
    <row r="3286" spans="1:20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16"/>
        <v>0</v>
      </c>
      <c r="P3286">
        <f t="shared" si="217"/>
        <v>50</v>
      </c>
      <c r="Q3286" s="10" t="s">
        <v>8321</v>
      </c>
      <c r="R3286" t="s">
        <v>8325</v>
      </c>
      <c r="S3286" s="14">
        <f t="shared" si="218"/>
        <v>42377.577187499999</v>
      </c>
      <c r="T3286" s="14">
        <f t="shared" si="219"/>
        <v>42437.577187499999</v>
      </c>
    </row>
    <row r="3287" spans="1:20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16"/>
        <v>0</v>
      </c>
      <c r="P3287">
        <f t="shared" si="217"/>
        <v>50</v>
      </c>
      <c r="Q3287" s="10" t="s">
        <v>8313</v>
      </c>
      <c r="R3287" t="s">
        <v>8355</v>
      </c>
      <c r="S3287" s="14">
        <f t="shared" si="218"/>
        <v>42108.05322916666</v>
      </c>
      <c r="T3287" s="14">
        <f t="shared" si="219"/>
        <v>42123.05322916666</v>
      </c>
    </row>
    <row r="3288" spans="1:20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16"/>
        <v>0</v>
      </c>
      <c r="P3288">
        <f t="shared" si="217"/>
        <v>50</v>
      </c>
      <c r="Q3288" s="10" t="s">
        <v>8319</v>
      </c>
      <c r="R3288" t="s">
        <v>8345</v>
      </c>
      <c r="S3288" s="14">
        <f t="shared" si="218"/>
        <v>42285.91506944444</v>
      </c>
      <c r="T3288" s="14">
        <f t="shared" si="219"/>
        <v>42345.956736111111</v>
      </c>
    </row>
    <row r="3289" spans="1:20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16"/>
        <v>0</v>
      </c>
      <c r="P3289">
        <f t="shared" si="217"/>
        <v>50</v>
      </c>
      <c r="Q3289" s="10" t="s">
        <v>8323</v>
      </c>
      <c r="R3289" t="s">
        <v>8324</v>
      </c>
      <c r="S3289" s="14">
        <f t="shared" si="218"/>
        <v>42523.025231481486</v>
      </c>
      <c r="T3289" s="14">
        <f t="shared" si="219"/>
        <v>42583.025231481486</v>
      </c>
    </row>
    <row r="3290" spans="1:20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16"/>
        <v>0</v>
      </c>
      <c r="P3290">
        <f t="shared" si="217"/>
        <v>50</v>
      </c>
      <c r="Q3290" s="10" t="s">
        <v>8321</v>
      </c>
      <c r="R3290" t="s">
        <v>8325</v>
      </c>
      <c r="S3290" s="14">
        <f t="shared" si="218"/>
        <v>42527.650995370372</v>
      </c>
      <c r="T3290" s="14">
        <f t="shared" si="219"/>
        <v>42537.650995370372</v>
      </c>
    </row>
    <row r="3291" spans="1:20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16"/>
        <v>1</v>
      </c>
      <c r="P3291">
        <f t="shared" si="217"/>
        <v>50</v>
      </c>
      <c r="Q3291" s="10" t="s">
        <v>8319</v>
      </c>
      <c r="R3291" t="s">
        <v>8345</v>
      </c>
      <c r="S3291" s="14">
        <f t="shared" si="218"/>
        <v>42584.666597222225</v>
      </c>
      <c r="T3291" s="14">
        <f t="shared" si="219"/>
        <v>42614.666597222225</v>
      </c>
    </row>
    <row r="3292" spans="1:20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16"/>
        <v>1</v>
      </c>
      <c r="P3292">
        <f t="shared" si="217"/>
        <v>50</v>
      </c>
      <c r="Q3292" s="10" t="s">
        <v>8319</v>
      </c>
      <c r="R3292" t="s">
        <v>8345</v>
      </c>
      <c r="S3292" s="14">
        <f t="shared" si="218"/>
        <v>42143.714178240742</v>
      </c>
      <c r="T3292" s="14">
        <f t="shared" si="219"/>
        <v>42173.714178240742</v>
      </c>
    </row>
    <row r="3293" spans="1:20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16"/>
        <v>1</v>
      </c>
      <c r="P3293">
        <f t="shared" si="217"/>
        <v>25</v>
      </c>
      <c r="Q3293" s="10" t="s">
        <v>8311</v>
      </c>
      <c r="R3293" t="s">
        <v>8352</v>
      </c>
      <c r="S3293" s="14">
        <f t="shared" si="218"/>
        <v>42548.192997685182</v>
      </c>
      <c r="T3293" s="14">
        <f t="shared" si="219"/>
        <v>42573.192997685182</v>
      </c>
    </row>
    <row r="3294" spans="1:20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16"/>
        <v>1</v>
      </c>
      <c r="P3294">
        <f t="shared" si="217"/>
        <v>25</v>
      </c>
      <c r="Q3294" s="10" t="s">
        <v>8323</v>
      </c>
      <c r="R3294" t="s">
        <v>8326</v>
      </c>
      <c r="S3294" s="14">
        <f t="shared" si="218"/>
        <v>41940.587233796294</v>
      </c>
      <c r="T3294" s="14">
        <f t="shared" si="219"/>
        <v>41968.041666666672</v>
      </c>
    </row>
    <row r="3295" spans="1:20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16"/>
        <v>1</v>
      </c>
      <c r="P3295">
        <f t="shared" si="217"/>
        <v>50</v>
      </c>
      <c r="Q3295" s="10" t="s">
        <v>8346</v>
      </c>
      <c r="R3295" t="s">
        <v>8347</v>
      </c>
      <c r="S3295" s="14">
        <f t="shared" si="218"/>
        <v>42079.913113425922</v>
      </c>
      <c r="T3295" s="14">
        <f t="shared" si="219"/>
        <v>42109.913113425922</v>
      </c>
    </row>
    <row r="3296" spans="1:20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16"/>
        <v>1</v>
      </c>
      <c r="P3296">
        <f t="shared" si="217"/>
        <v>50</v>
      </c>
      <c r="Q3296" s="10" t="s">
        <v>8313</v>
      </c>
      <c r="R3296" t="s">
        <v>8353</v>
      </c>
      <c r="S3296" s="14">
        <f t="shared" si="218"/>
        <v>42685.680648148147</v>
      </c>
      <c r="T3296" s="14">
        <f t="shared" si="219"/>
        <v>42715.680648148147</v>
      </c>
    </row>
    <row r="3297" spans="1:20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16"/>
        <v>1</v>
      </c>
      <c r="P3297">
        <f t="shared" si="217"/>
        <v>50</v>
      </c>
      <c r="Q3297" s="10" t="s">
        <v>8323</v>
      </c>
      <c r="R3297" t="s">
        <v>8335</v>
      </c>
      <c r="S3297" s="14">
        <f t="shared" si="218"/>
        <v>42132.58048611111</v>
      </c>
      <c r="T3297" s="14">
        <f t="shared" si="219"/>
        <v>42162.58048611111</v>
      </c>
    </row>
    <row r="3298" spans="1:20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16"/>
        <v>1</v>
      </c>
      <c r="P3298">
        <f t="shared" si="217"/>
        <v>50</v>
      </c>
      <c r="Q3298" s="10" t="s">
        <v>8323</v>
      </c>
      <c r="R3298" t="s">
        <v>8326</v>
      </c>
      <c r="S3298" s="14">
        <f t="shared" si="218"/>
        <v>42570.850381944445</v>
      </c>
      <c r="T3298" s="14">
        <f t="shared" si="219"/>
        <v>42615.850381944445</v>
      </c>
    </row>
    <row r="3299" spans="1:20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16"/>
        <v>1</v>
      </c>
      <c r="P3299">
        <f t="shared" si="217"/>
        <v>25</v>
      </c>
      <c r="Q3299" s="10" t="s">
        <v>8327</v>
      </c>
      <c r="R3299" t="s">
        <v>8350</v>
      </c>
      <c r="S3299" s="14">
        <f t="shared" si="218"/>
        <v>42368.333668981482</v>
      </c>
      <c r="T3299" s="14">
        <f t="shared" si="219"/>
        <v>42398.333668981482</v>
      </c>
    </row>
    <row r="3300" spans="1:20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16"/>
        <v>2</v>
      </c>
      <c r="P3300">
        <f t="shared" si="217"/>
        <v>50</v>
      </c>
      <c r="Q3300" s="10" t="s">
        <v>8327</v>
      </c>
      <c r="R3300" t="s">
        <v>8330</v>
      </c>
      <c r="S3300" s="14">
        <f t="shared" si="218"/>
        <v>41887.801064814819</v>
      </c>
      <c r="T3300" s="14">
        <f t="shared" si="219"/>
        <v>41917.801064814819</v>
      </c>
    </row>
    <row r="3301" spans="1:20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16"/>
        <v>3</v>
      </c>
      <c r="P3301">
        <f t="shared" si="217"/>
        <v>16.670000000000002</v>
      </c>
      <c r="Q3301" s="10" t="s">
        <v>8321</v>
      </c>
      <c r="R3301" t="s">
        <v>8339</v>
      </c>
      <c r="S3301" s="14">
        <f t="shared" si="218"/>
        <v>41830.613969907405</v>
      </c>
      <c r="T3301" s="14">
        <f t="shared" si="219"/>
        <v>41860.613969907405</v>
      </c>
    </row>
    <row r="3302" spans="1:20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16"/>
        <v>3</v>
      </c>
      <c r="P3302">
        <f t="shared" si="217"/>
        <v>50</v>
      </c>
      <c r="Q3302" s="10" t="s">
        <v>8311</v>
      </c>
      <c r="R3302" t="s">
        <v>8352</v>
      </c>
      <c r="S3302" s="14">
        <f t="shared" si="218"/>
        <v>40068.056932870371</v>
      </c>
      <c r="T3302" s="14">
        <f t="shared" si="219"/>
        <v>40118.165972222225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0" t="s">
        <v>8323</v>
      </c>
      <c r="R3303" t="s">
        <v>8326</v>
      </c>
      <c r="S3303" s="14">
        <f t="shared" si="218"/>
        <v>42807.885057870371</v>
      </c>
      <c r="T3303" s="14">
        <f t="shared" si="219"/>
        <v>42858.8</v>
      </c>
    </row>
    <row r="3304" spans="1:20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16"/>
        <v>5</v>
      </c>
      <c r="P3304">
        <f t="shared" si="217"/>
        <v>50</v>
      </c>
      <c r="Q3304" s="10" t="s">
        <v>8321</v>
      </c>
      <c r="R3304" t="s">
        <v>8339</v>
      </c>
      <c r="S3304" s="14">
        <f t="shared" si="218"/>
        <v>40894.906956018516</v>
      </c>
      <c r="T3304" s="14">
        <f t="shared" si="219"/>
        <v>40954.906956018516</v>
      </c>
    </row>
    <row r="3305" spans="1:20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16"/>
        <v>5</v>
      </c>
      <c r="P3305">
        <f t="shared" si="217"/>
        <v>50</v>
      </c>
      <c r="Q3305" s="10" t="s">
        <v>8316</v>
      </c>
      <c r="R3305" t="s">
        <v>8344</v>
      </c>
      <c r="S3305" s="14">
        <f t="shared" si="218"/>
        <v>42558.989513888882</v>
      </c>
      <c r="T3305" s="14">
        <f t="shared" si="219"/>
        <v>42588.989513888882</v>
      </c>
    </row>
    <row r="3306" spans="1:20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16"/>
        <v>5</v>
      </c>
      <c r="P3306">
        <f t="shared" si="217"/>
        <v>50</v>
      </c>
      <c r="Q3306" s="10" t="s">
        <v>8323</v>
      </c>
      <c r="R3306" t="s">
        <v>8326</v>
      </c>
      <c r="S3306" s="14">
        <f t="shared" si="218"/>
        <v>42032.250208333338</v>
      </c>
      <c r="T3306" s="14">
        <f t="shared" si="219"/>
        <v>42063.250208333338</v>
      </c>
    </row>
    <row r="3307" spans="1:20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16"/>
        <v>10</v>
      </c>
      <c r="P3307">
        <f t="shared" si="217"/>
        <v>10</v>
      </c>
      <c r="Q3307" s="10" t="s">
        <v>8316</v>
      </c>
      <c r="R3307" t="s">
        <v>8334</v>
      </c>
      <c r="S3307" s="14">
        <f t="shared" si="218"/>
        <v>40198.424849537041</v>
      </c>
      <c r="T3307" s="14">
        <f t="shared" si="219"/>
        <v>40252.290972222225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0" t="s">
        <v>8311</v>
      </c>
      <c r="R3308" t="s">
        <v>8352</v>
      </c>
      <c r="S3308" s="14">
        <f t="shared" si="218"/>
        <v>42032.168530092589</v>
      </c>
      <c r="T3308" s="14">
        <f t="shared" si="219"/>
        <v>42062.168530092589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0" t="s">
        <v>8316</v>
      </c>
      <c r="R3309" t="s">
        <v>8334</v>
      </c>
      <c r="S3309" s="14">
        <f t="shared" si="218"/>
        <v>41536.509097222224</v>
      </c>
      <c r="T3309" s="14">
        <f t="shared" si="219"/>
        <v>41566.509097222224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0" t="s">
        <v>8316</v>
      </c>
      <c r="R3310" t="s">
        <v>8334</v>
      </c>
      <c r="S3310" s="14">
        <f t="shared" si="218"/>
        <v>41660.792557870373</v>
      </c>
      <c r="T3310" s="14">
        <f t="shared" si="219"/>
        <v>41700.792557870373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0" t="s">
        <v>8323</v>
      </c>
      <c r="R3311" t="s">
        <v>8326</v>
      </c>
      <c r="S3311" s="14">
        <f t="shared" si="218"/>
        <v>42304.940960648149</v>
      </c>
      <c r="T3311" s="14">
        <f t="shared" si="219"/>
        <v>42329.166666666672</v>
      </c>
    </row>
    <row r="3312" spans="1:20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16"/>
        <v>0</v>
      </c>
      <c r="P3312">
        <f t="shared" si="217"/>
        <v>22.5</v>
      </c>
      <c r="Q3312" s="10" t="s">
        <v>8319</v>
      </c>
      <c r="R3312" t="s">
        <v>8345</v>
      </c>
      <c r="S3312" s="14">
        <f t="shared" si="218"/>
        <v>42338.615393518514</v>
      </c>
      <c r="T3312" s="14">
        <f t="shared" si="219"/>
        <v>42398.615393518514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0" t="s">
        <v>8321</v>
      </c>
      <c r="R3313" t="s">
        <v>8339</v>
      </c>
      <c r="S3313" s="14">
        <f t="shared" si="218"/>
        <v>40971.002569444441</v>
      </c>
      <c r="T3313" s="14">
        <f t="shared" si="219"/>
        <v>41016.021527777775</v>
      </c>
    </row>
    <row r="3314" spans="1:20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16"/>
        <v>0</v>
      </c>
      <c r="P3314">
        <f t="shared" si="217"/>
        <v>11.25</v>
      </c>
      <c r="Q3314" s="10" t="s">
        <v>8316</v>
      </c>
      <c r="R3314" t="s">
        <v>8334</v>
      </c>
      <c r="S3314" s="14">
        <f t="shared" si="218"/>
        <v>42440.371111111104</v>
      </c>
      <c r="T3314" s="14">
        <f t="shared" si="219"/>
        <v>42470.329444444447</v>
      </c>
    </row>
    <row r="3315" spans="1:20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16"/>
        <v>0</v>
      </c>
      <c r="P3315">
        <f t="shared" si="217"/>
        <v>15</v>
      </c>
      <c r="Q3315" s="10" t="s">
        <v>8316</v>
      </c>
      <c r="R3315" t="s">
        <v>8334</v>
      </c>
      <c r="S3315" s="14">
        <f t="shared" si="218"/>
        <v>42662.752199074079</v>
      </c>
      <c r="T3315" s="14">
        <f t="shared" si="219"/>
        <v>42692.793865740736</v>
      </c>
    </row>
    <row r="3316" spans="1:20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16"/>
        <v>1</v>
      </c>
      <c r="P3316">
        <f t="shared" si="217"/>
        <v>22.5</v>
      </c>
      <c r="Q3316" s="10" t="s">
        <v>8323</v>
      </c>
      <c r="R3316" t="s">
        <v>8326</v>
      </c>
      <c r="S3316" s="14">
        <f t="shared" si="218"/>
        <v>41801.711550925924</v>
      </c>
      <c r="T3316" s="14">
        <f t="shared" si="219"/>
        <v>41844.124305555553</v>
      </c>
    </row>
    <row r="3317" spans="1:20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16"/>
        <v>1</v>
      </c>
      <c r="P3317">
        <f t="shared" si="217"/>
        <v>22.5</v>
      </c>
      <c r="Q3317" s="10" t="s">
        <v>8323</v>
      </c>
      <c r="R3317" t="s">
        <v>8326</v>
      </c>
      <c r="S3317" s="14">
        <f t="shared" si="218"/>
        <v>42627.955104166671</v>
      </c>
      <c r="T3317" s="14">
        <f t="shared" si="219"/>
        <v>42657.916666666672</v>
      </c>
    </row>
    <row r="3318" spans="1:20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16"/>
        <v>1</v>
      </c>
      <c r="P3318">
        <f t="shared" si="217"/>
        <v>11.25</v>
      </c>
      <c r="Q3318" s="10" t="s">
        <v>8311</v>
      </c>
      <c r="R3318" t="s">
        <v>8356</v>
      </c>
      <c r="S3318" s="14">
        <f t="shared" si="218"/>
        <v>41030.292025462964</v>
      </c>
      <c r="T3318" s="14">
        <f t="shared" si="219"/>
        <v>41059.791666666664</v>
      </c>
    </row>
    <row r="3319" spans="1:20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16"/>
        <v>1</v>
      </c>
      <c r="P3319">
        <f t="shared" si="217"/>
        <v>9</v>
      </c>
      <c r="Q3319" s="10" t="s">
        <v>8327</v>
      </c>
      <c r="R3319" t="s">
        <v>8350</v>
      </c>
      <c r="S3319" s="14">
        <f t="shared" si="218"/>
        <v>41184.167129629634</v>
      </c>
      <c r="T3319" s="14">
        <f t="shared" si="219"/>
        <v>41224.208796296298</v>
      </c>
    </row>
    <row r="3320" spans="1:20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16"/>
        <v>2</v>
      </c>
      <c r="P3320">
        <f t="shared" si="217"/>
        <v>11.25</v>
      </c>
      <c r="Q3320" s="10" t="s">
        <v>8323</v>
      </c>
      <c r="R3320" t="s">
        <v>8326</v>
      </c>
      <c r="S3320" s="14">
        <f t="shared" si="218"/>
        <v>42342.845555555556</v>
      </c>
      <c r="T3320" s="14">
        <f t="shared" si="219"/>
        <v>42372.845555555556</v>
      </c>
    </row>
    <row r="3321" spans="1:20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16"/>
        <v>2</v>
      </c>
      <c r="P3321">
        <f t="shared" si="217"/>
        <v>15</v>
      </c>
      <c r="Q3321" s="10" t="s">
        <v>8323</v>
      </c>
      <c r="R3321" t="s">
        <v>8326</v>
      </c>
      <c r="S3321" s="14">
        <f t="shared" si="218"/>
        <v>42783.513182870374</v>
      </c>
      <c r="T3321" s="14">
        <f t="shared" si="219"/>
        <v>42813.471516203703</v>
      </c>
    </row>
    <row r="3322" spans="1:20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16"/>
        <v>2</v>
      </c>
      <c r="P3322">
        <f t="shared" si="217"/>
        <v>22.5</v>
      </c>
      <c r="Q3322" s="10" t="s">
        <v>8327</v>
      </c>
      <c r="R3322" t="s">
        <v>8350</v>
      </c>
      <c r="S3322" s="14">
        <f t="shared" si="218"/>
        <v>41230.77311342593</v>
      </c>
      <c r="T3322" s="14">
        <f t="shared" si="219"/>
        <v>41290.77311342593</v>
      </c>
    </row>
    <row r="3323" spans="1:20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16"/>
        <v>2</v>
      </c>
      <c r="P3323">
        <f t="shared" si="217"/>
        <v>9</v>
      </c>
      <c r="Q3323" s="10" t="s">
        <v>8321</v>
      </c>
      <c r="R3323" t="s">
        <v>8339</v>
      </c>
      <c r="S3323" s="14">
        <f t="shared" si="218"/>
        <v>41534.568113425928</v>
      </c>
      <c r="T3323" s="14">
        <f t="shared" si="219"/>
        <v>41564.568113425928</v>
      </c>
    </row>
    <row r="3324" spans="1:20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3</v>
      </c>
      <c r="P3324">
        <f t="shared" si="217"/>
        <v>15</v>
      </c>
      <c r="Q3324" s="10" t="s">
        <v>8323</v>
      </c>
      <c r="R3324" t="s">
        <v>8326</v>
      </c>
      <c r="S3324" s="14">
        <f t="shared" si="218"/>
        <v>42311.621458333335</v>
      </c>
      <c r="T3324" s="14">
        <f t="shared" si="219"/>
        <v>42336.621458333335</v>
      </c>
    </row>
    <row r="3325" spans="1:20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16"/>
        <v>5</v>
      </c>
      <c r="P3325">
        <f t="shared" si="217"/>
        <v>15</v>
      </c>
      <c r="Q3325" s="10" t="s">
        <v>8316</v>
      </c>
      <c r="R3325" t="s">
        <v>8334</v>
      </c>
      <c r="S3325" s="14">
        <f t="shared" si="218"/>
        <v>41005.904120370367</v>
      </c>
      <c r="T3325" s="14">
        <f t="shared" si="219"/>
        <v>41035.904120370367</v>
      </c>
    </row>
    <row r="3326" spans="1:20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16"/>
        <v>5</v>
      </c>
      <c r="P3326">
        <f t="shared" si="217"/>
        <v>15</v>
      </c>
      <c r="Q3326" s="10" t="s">
        <v>8311</v>
      </c>
      <c r="R3326" t="s">
        <v>8348</v>
      </c>
      <c r="S3326" s="14">
        <f t="shared" si="218"/>
        <v>42432.379826388889</v>
      </c>
      <c r="T3326" s="14">
        <f t="shared" si="219"/>
        <v>42462.338159722218</v>
      </c>
    </row>
    <row r="3327" spans="1:20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16"/>
        <v>8</v>
      </c>
      <c r="P3327">
        <f t="shared" si="217"/>
        <v>9</v>
      </c>
      <c r="Q3327" s="10" t="s">
        <v>8316</v>
      </c>
      <c r="R3327" t="s">
        <v>8334</v>
      </c>
      <c r="S3327" s="14">
        <f t="shared" si="218"/>
        <v>40701.195844907408</v>
      </c>
      <c r="T3327" s="14">
        <f t="shared" si="219"/>
        <v>40746.195844907408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0" t="s">
        <v>8316</v>
      </c>
      <c r="R3328" t="s">
        <v>8334</v>
      </c>
      <c r="S3328" s="14">
        <f t="shared" si="218"/>
        <v>42396.973807870367</v>
      </c>
      <c r="T3328" s="14">
        <f t="shared" si="219"/>
        <v>42411.973807870367</v>
      </c>
    </row>
    <row r="3329" spans="1:20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16"/>
        <v>0</v>
      </c>
      <c r="P3329">
        <f t="shared" si="217"/>
        <v>10.5</v>
      </c>
      <c r="Q3329" s="10" t="s">
        <v>8308</v>
      </c>
      <c r="R3329" t="s">
        <v>8318</v>
      </c>
      <c r="S3329" s="14">
        <f t="shared" si="218"/>
        <v>41859.925856481481</v>
      </c>
      <c r="T3329" s="14">
        <f t="shared" si="219"/>
        <v>41889.925856481481</v>
      </c>
    </row>
    <row r="3330" spans="1:20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16"/>
        <v>4</v>
      </c>
      <c r="P3330">
        <f t="shared" si="217"/>
        <v>10.5</v>
      </c>
      <c r="Q3330" s="10" t="s">
        <v>8319</v>
      </c>
      <c r="R3330" t="s">
        <v>8345</v>
      </c>
      <c r="S3330" s="14">
        <f t="shared" si="218"/>
        <v>42728.827407407407</v>
      </c>
      <c r="T3330" s="14">
        <f t="shared" si="219"/>
        <v>42747.695833333331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0">ROUND(E3331/D3331*100,0)</f>
        <v>0</v>
      </c>
      <c r="P3331">
        <f t="shared" ref="P3331:P3394" si="221">IFERROR(ROUND(E3331/L3331,2),0)</f>
        <v>6.83</v>
      </c>
      <c r="Q3331" s="10" t="s">
        <v>8316</v>
      </c>
      <c r="R3331" t="s">
        <v>8334</v>
      </c>
      <c r="S3331" s="14">
        <f t="shared" ref="S3331:S3394" si="222">(((J3331/60)/60)/24)+DATE(1970,1,1)</f>
        <v>42538.77243055556</v>
      </c>
      <c r="T3331" s="14">
        <f t="shared" ref="T3331:T3394" si="223">(((I3331/60)/60)/24)+DATE(1970,1,1)</f>
        <v>42565.758333333331</v>
      </c>
    </row>
    <row r="3332" spans="1:20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20"/>
        <v>2</v>
      </c>
      <c r="P3332">
        <f t="shared" si="221"/>
        <v>10.25</v>
      </c>
      <c r="Q3332" s="10" t="s">
        <v>8323</v>
      </c>
      <c r="R3332" t="s">
        <v>8326</v>
      </c>
      <c r="S3332" s="14">
        <f t="shared" si="222"/>
        <v>41883.916678240741</v>
      </c>
      <c r="T3332" s="14">
        <f t="shared" si="223"/>
        <v>41906.916678240741</v>
      </c>
    </row>
    <row r="3333" spans="1:20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20"/>
        <v>4</v>
      </c>
      <c r="P3333">
        <f t="shared" si="221"/>
        <v>10.25</v>
      </c>
      <c r="Q3333" s="10" t="s">
        <v>8323</v>
      </c>
      <c r="R3333" t="s">
        <v>8324</v>
      </c>
      <c r="S3333" s="14">
        <f t="shared" si="222"/>
        <v>42241.429120370376</v>
      </c>
      <c r="T3333" s="14">
        <f t="shared" si="223"/>
        <v>42263.916666666672</v>
      </c>
    </row>
    <row r="3334" spans="1:20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20"/>
        <v>0</v>
      </c>
      <c r="P3334">
        <f t="shared" si="221"/>
        <v>1.54</v>
      </c>
      <c r="Q3334" s="10" t="s">
        <v>8313</v>
      </c>
      <c r="R3334" t="s">
        <v>8314</v>
      </c>
      <c r="S3334" s="14">
        <f t="shared" si="222"/>
        <v>41876.433680555558</v>
      </c>
      <c r="T3334" s="14">
        <f t="shared" si="223"/>
        <v>41936.166666666664</v>
      </c>
    </row>
    <row r="3335" spans="1:20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20"/>
        <v>0</v>
      </c>
      <c r="P3335">
        <f t="shared" si="221"/>
        <v>20</v>
      </c>
      <c r="Q3335" s="10" t="s">
        <v>8321</v>
      </c>
      <c r="R3335" t="s">
        <v>8337</v>
      </c>
      <c r="S3335" s="14">
        <f t="shared" si="222"/>
        <v>42397.281666666662</v>
      </c>
      <c r="T3335" s="14">
        <f t="shared" si="223"/>
        <v>42427.281666666662</v>
      </c>
    </row>
    <row r="3336" spans="1:20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20"/>
        <v>0</v>
      </c>
      <c r="P3336">
        <f t="shared" si="221"/>
        <v>13.33</v>
      </c>
      <c r="Q3336" s="10" t="s">
        <v>8323</v>
      </c>
      <c r="R3336" t="s">
        <v>8324</v>
      </c>
      <c r="S3336" s="14">
        <f t="shared" si="222"/>
        <v>41862.761724537035</v>
      </c>
      <c r="T3336" s="14">
        <f t="shared" si="223"/>
        <v>41914.165972222225</v>
      </c>
    </row>
    <row r="3337" spans="1:20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20"/>
        <v>1</v>
      </c>
      <c r="P3337">
        <f t="shared" si="221"/>
        <v>10</v>
      </c>
      <c r="Q3337" s="10" t="s">
        <v>8313</v>
      </c>
      <c r="R3337" t="s">
        <v>8314</v>
      </c>
      <c r="S3337" s="14">
        <f t="shared" si="222"/>
        <v>41956.250034722223</v>
      </c>
      <c r="T3337" s="14">
        <f t="shared" si="223"/>
        <v>42016.250034722223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0" t="s">
        <v>8327</v>
      </c>
      <c r="R3338" t="s">
        <v>8354</v>
      </c>
      <c r="S3338" s="14">
        <f t="shared" si="222"/>
        <v>41506.848032407412</v>
      </c>
      <c r="T3338" s="14">
        <f t="shared" si="223"/>
        <v>41553.848032407412</v>
      </c>
    </row>
    <row r="3339" spans="1:20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20"/>
        <v>1</v>
      </c>
      <c r="P3339">
        <f t="shared" si="221"/>
        <v>13.33</v>
      </c>
      <c r="Q3339" s="10" t="s">
        <v>8319</v>
      </c>
      <c r="R3339" t="s">
        <v>8345</v>
      </c>
      <c r="S3339" s="14">
        <f t="shared" si="222"/>
        <v>41834.138495370367</v>
      </c>
      <c r="T3339" s="14">
        <f t="shared" si="223"/>
        <v>41864.138495370367</v>
      </c>
    </row>
    <row r="3340" spans="1:20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20"/>
        <v>1</v>
      </c>
      <c r="P3340">
        <f t="shared" si="221"/>
        <v>20</v>
      </c>
      <c r="Q3340" s="10" t="s">
        <v>8327</v>
      </c>
      <c r="R3340" t="s">
        <v>8350</v>
      </c>
      <c r="S3340" s="14">
        <f t="shared" si="222"/>
        <v>41551.798113425924</v>
      </c>
      <c r="T3340" s="14">
        <f t="shared" si="223"/>
        <v>41581.839780092596</v>
      </c>
    </row>
    <row r="3341" spans="1:20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20"/>
        <v>1</v>
      </c>
      <c r="P3341">
        <f t="shared" si="221"/>
        <v>20</v>
      </c>
      <c r="Q3341" s="10" t="s">
        <v>8313</v>
      </c>
      <c r="R3341" t="s">
        <v>8314</v>
      </c>
      <c r="S3341" s="14">
        <f t="shared" si="222"/>
        <v>41940.89166666667</v>
      </c>
      <c r="T3341" s="14">
        <f t="shared" si="223"/>
        <v>41970.933333333334</v>
      </c>
    </row>
    <row r="3342" spans="1:20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20"/>
        <v>1</v>
      </c>
      <c r="P3342">
        <f t="shared" si="221"/>
        <v>20</v>
      </c>
      <c r="Q3342" s="10" t="s">
        <v>8323</v>
      </c>
      <c r="R3342" t="s">
        <v>8326</v>
      </c>
      <c r="S3342" s="14">
        <f t="shared" si="222"/>
        <v>41872.807696759257</v>
      </c>
      <c r="T3342" s="14">
        <f t="shared" si="223"/>
        <v>41932.807696759257</v>
      </c>
    </row>
    <row r="3343" spans="1:20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20"/>
        <v>1</v>
      </c>
      <c r="P3343">
        <f t="shared" si="221"/>
        <v>20</v>
      </c>
      <c r="Q3343" s="10" t="s">
        <v>8327</v>
      </c>
      <c r="R3343" t="s">
        <v>8350</v>
      </c>
      <c r="S3343" s="14">
        <f t="shared" si="222"/>
        <v>41416.763171296298</v>
      </c>
      <c r="T3343" s="14">
        <f t="shared" si="223"/>
        <v>41455.831944444442</v>
      </c>
    </row>
    <row r="3344" spans="1:20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20"/>
        <v>2</v>
      </c>
      <c r="P3344">
        <f t="shared" si="221"/>
        <v>13.33</v>
      </c>
      <c r="Q3344" s="10" t="s">
        <v>8323</v>
      </c>
      <c r="R3344" t="s">
        <v>8326</v>
      </c>
      <c r="S3344" s="14">
        <f t="shared" si="222"/>
        <v>42172.613506944443</v>
      </c>
      <c r="T3344" s="14">
        <f t="shared" si="223"/>
        <v>42202.554166666669</v>
      </c>
    </row>
    <row r="3345" spans="1:20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20"/>
        <v>3</v>
      </c>
      <c r="P3345">
        <f t="shared" si="221"/>
        <v>13.33</v>
      </c>
      <c r="Q3345" s="10" t="s">
        <v>8321</v>
      </c>
      <c r="R3345" t="s">
        <v>8337</v>
      </c>
      <c r="S3345" s="14">
        <f t="shared" si="222"/>
        <v>42115.547395833331</v>
      </c>
      <c r="T3345" s="14">
        <f t="shared" si="223"/>
        <v>42158.547395833331</v>
      </c>
    </row>
    <row r="3346" spans="1:20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20"/>
        <v>3</v>
      </c>
      <c r="P3346">
        <f t="shared" si="221"/>
        <v>13.33</v>
      </c>
      <c r="Q3346" s="10" t="s">
        <v>8323</v>
      </c>
      <c r="R3346" t="s">
        <v>8335</v>
      </c>
      <c r="S3346" s="14">
        <f t="shared" si="222"/>
        <v>42763.780671296292</v>
      </c>
      <c r="T3346" s="14">
        <f t="shared" si="223"/>
        <v>42823.739004629635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0" t="s">
        <v>8308</v>
      </c>
      <c r="R3347" t="s">
        <v>8342</v>
      </c>
      <c r="S3347" s="14">
        <f t="shared" si="222"/>
        <v>42615.79896990741</v>
      </c>
      <c r="T3347" s="14">
        <f t="shared" si="223"/>
        <v>42660.79896990741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0" t="s">
        <v>8323</v>
      </c>
      <c r="R3348" t="s">
        <v>8326</v>
      </c>
      <c r="S3348" s="14">
        <f t="shared" si="222"/>
        <v>42196.166874999995</v>
      </c>
      <c r="T3348" s="14">
        <f t="shared" si="223"/>
        <v>42256.166874999995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0" t="s">
        <v>8323</v>
      </c>
      <c r="R3349" t="s">
        <v>8326</v>
      </c>
      <c r="S3349" s="14">
        <f t="shared" si="222"/>
        <v>41975.124340277776</v>
      </c>
      <c r="T3349" s="14">
        <f t="shared" si="223"/>
        <v>42005.124340277776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0" t="s">
        <v>8323</v>
      </c>
      <c r="R3350" t="s">
        <v>8326</v>
      </c>
      <c r="S3350" s="14">
        <f t="shared" si="222"/>
        <v>42078.34520833334</v>
      </c>
      <c r="T3350" s="14">
        <f t="shared" si="223"/>
        <v>42133.166666666672</v>
      </c>
    </row>
    <row r="3351" spans="1:20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20"/>
        <v>0</v>
      </c>
      <c r="P3351">
        <f t="shared" si="221"/>
        <v>12</v>
      </c>
      <c r="Q3351" s="10" t="s">
        <v>8319</v>
      </c>
      <c r="R3351" t="s">
        <v>8345</v>
      </c>
      <c r="S3351" s="14">
        <f t="shared" si="222"/>
        <v>42034.75509259259</v>
      </c>
      <c r="T3351" s="14">
        <f t="shared" si="223"/>
        <v>42064.75509259259</v>
      </c>
    </row>
    <row r="3352" spans="1:20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20"/>
        <v>0</v>
      </c>
      <c r="P3352">
        <f t="shared" si="221"/>
        <v>18</v>
      </c>
      <c r="Q3352" s="10" t="s">
        <v>8316</v>
      </c>
      <c r="R3352" t="s">
        <v>8344</v>
      </c>
      <c r="S3352" s="14">
        <f t="shared" si="222"/>
        <v>42164.615856481483</v>
      </c>
      <c r="T3352" s="14">
        <f t="shared" si="223"/>
        <v>42193.697916666672</v>
      </c>
    </row>
    <row r="3353" spans="1:20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20"/>
        <v>1</v>
      </c>
      <c r="P3353">
        <f t="shared" si="221"/>
        <v>9</v>
      </c>
      <c r="Q3353" s="10" t="s">
        <v>8311</v>
      </c>
      <c r="R3353" t="s">
        <v>8356</v>
      </c>
      <c r="S3353" s="14">
        <f t="shared" si="222"/>
        <v>41247.063576388886</v>
      </c>
      <c r="T3353" s="14">
        <f t="shared" si="223"/>
        <v>41277.063576388886</v>
      </c>
    </row>
    <row r="3354" spans="1:20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20"/>
        <v>1</v>
      </c>
      <c r="P3354">
        <f t="shared" si="221"/>
        <v>12</v>
      </c>
      <c r="Q3354" s="10" t="s">
        <v>8308</v>
      </c>
      <c r="R3354" t="s">
        <v>8315</v>
      </c>
      <c r="S3354" s="14">
        <f t="shared" si="222"/>
        <v>42200.261793981481</v>
      </c>
      <c r="T3354" s="14">
        <f t="shared" si="223"/>
        <v>42230.261793981481</v>
      </c>
    </row>
    <row r="3355" spans="1:20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20"/>
        <v>0</v>
      </c>
      <c r="P3355">
        <f t="shared" si="221"/>
        <v>17.5</v>
      </c>
      <c r="Q3355" s="10" t="s">
        <v>8319</v>
      </c>
      <c r="R3355" t="s">
        <v>8345</v>
      </c>
      <c r="S3355" s="14">
        <f t="shared" si="222"/>
        <v>42089.724039351851</v>
      </c>
      <c r="T3355" s="14">
        <f t="shared" si="223"/>
        <v>42134.724039351851</v>
      </c>
    </row>
    <row r="3356" spans="1:20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20"/>
        <v>0</v>
      </c>
      <c r="P3356">
        <f t="shared" si="221"/>
        <v>17.5</v>
      </c>
      <c r="Q3356" s="10" t="s">
        <v>8319</v>
      </c>
      <c r="R3356" t="s">
        <v>8345</v>
      </c>
      <c r="S3356" s="14">
        <f t="shared" si="222"/>
        <v>41876.683611111112</v>
      </c>
      <c r="T3356" s="14">
        <f t="shared" si="223"/>
        <v>41907.683611111112</v>
      </c>
    </row>
    <row r="3357" spans="1:20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20"/>
        <v>0</v>
      </c>
      <c r="P3357">
        <f t="shared" si="221"/>
        <v>17.5</v>
      </c>
      <c r="Q3357" s="10" t="s">
        <v>8323</v>
      </c>
      <c r="R3357" t="s">
        <v>8335</v>
      </c>
      <c r="S3357" s="14">
        <f t="shared" si="222"/>
        <v>42170.447013888886</v>
      </c>
      <c r="T3357" s="14">
        <f t="shared" si="223"/>
        <v>42200.447013888886</v>
      </c>
    </row>
    <row r="3358" spans="1:20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20"/>
        <v>0</v>
      </c>
      <c r="P3358">
        <f t="shared" si="221"/>
        <v>8.75</v>
      </c>
      <c r="Q3358" s="10" t="s">
        <v>8311</v>
      </c>
      <c r="R3358" t="s">
        <v>8356</v>
      </c>
      <c r="S3358" s="14">
        <f t="shared" si="222"/>
        <v>41911.657430555555</v>
      </c>
      <c r="T3358" s="14">
        <f t="shared" si="223"/>
        <v>41932.088194444441</v>
      </c>
    </row>
    <row r="3359" spans="1:20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20"/>
        <v>0</v>
      </c>
      <c r="P3359">
        <f t="shared" si="221"/>
        <v>11.67</v>
      </c>
      <c r="Q3359" s="10" t="s">
        <v>8319</v>
      </c>
      <c r="R3359" t="s">
        <v>8345</v>
      </c>
      <c r="S3359" s="14">
        <f t="shared" si="222"/>
        <v>41952.09175925926</v>
      </c>
      <c r="T3359" s="14">
        <f t="shared" si="223"/>
        <v>41982.09175925926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0" t="s">
        <v>8327</v>
      </c>
      <c r="R3360" t="s">
        <v>8330</v>
      </c>
      <c r="S3360" s="14">
        <f t="shared" si="222"/>
        <v>41912.932430555556</v>
      </c>
      <c r="T3360" s="14">
        <f t="shared" si="223"/>
        <v>41942.932430555556</v>
      </c>
    </row>
    <row r="3361" spans="1:20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20"/>
        <v>1</v>
      </c>
      <c r="P3361">
        <f t="shared" si="221"/>
        <v>8.75</v>
      </c>
      <c r="Q3361" s="10" t="s">
        <v>8308</v>
      </c>
      <c r="R3361" t="s">
        <v>8342</v>
      </c>
      <c r="S3361" s="14">
        <f t="shared" si="222"/>
        <v>42753.678761574076</v>
      </c>
      <c r="T3361" s="14">
        <f t="shared" si="223"/>
        <v>42766.208333333328</v>
      </c>
    </row>
    <row r="3362" spans="1:20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20"/>
        <v>1</v>
      </c>
      <c r="P3362">
        <f t="shared" si="221"/>
        <v>11.67</v>
      </c>
      <c r="Q3362" s="10" t="s">
        <v>8327</v>
      </c>
      <c r="R3362" t="s">
        <v>8330</v>
      </c>
      <c r="S3362" s="14">
        <f t="shared" si="222"/>
        <v>41869.534618055557</v>
      </c>
      <c r="T3362" s="14">
        <f t="shared" si="223"/>
        <v>41899.534618055557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0" t="s">
        <v>8323</v>
      </c>
      <c r="R3363" t="s">
        <v>8326</v>
      </c>
      <c r="S3363" s="14">
        <f t="shared" si="222"/>
        <v>42233.362314814818</v>
      </c>
      <c r="T3363" s="14">
        <f t="shared" si="223"/>
        <v>42293.362314814818</v>
      </c>
    </row>
    <row r="3364" spans="1:20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2</v>
      </c>
      <c r="P3364">
        <f t="shared" si="221"/>
        <v>17.5</v>
      </c>
      <c r="Q3364" s="10" t="s">
        <v>8323</v>
      </c>
      <c r="R3364" t="s">
        <v>8335</v>
      </c>
      <c r="S3364" s="14">
        <f t="shared" si="222"/>
        <v>42079.857974537037</v>
      </c>
      <c r="T3364" s="14">
        <f t="shared" si="223"/>
        <v>42125.916666666672</v>
      </c>
    </row>
    <row r="3365" spans="1:20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20"/>
        <v>5</v>
      </c>
      <c r="P3365">
        <f t="shared" si="221"/>
        <v>11.67</v>
      </c>
      <c r="Q3365" s="10" t="s">
        <v>8313</v>
      </c>
      <c r="R3365" t="s">
        <v>8355</v>
      </c>
      <c r="S3365" s="14">
        <f t="shared" si="222"/>
        <v>42185.397673611107</v>
      </c>
      <c r="T3365" s="14">
        <f t="shared" si="223"/>
        <v>42244.508333333331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0" t="s">
        <v>8323</v>
      </c>
      <c r="R3366" t="s">
        <v>8326</v>
      </c>
      <c r="S3366" s="14">
        <f t="shared" si="222"/>
        <v>42718.963599537034</v>
      </c>
      <c r="T3366" s="14">
        <f t="shared" si="223"/>
        <v>42748.961805555555</v>
      </c>
    </row>
    <row r="3367" spans="1:20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20"/>
        <v>0</v>
      </c>
      <c r="P3367">
        <f t="shared" si="221"/>
        <v>8.5</v>
      </c>
      <c r="Q3367" s="10" t="s">
        <v>8316</v>
      </c>
      <c r="R3367" t="s">
        <v>8334</v>
      </c>
      <c r="S3367" s="14">
        <f t="shared" si="222"/>
        <v>41974.911087962959</v>
      </c>
      <c r="T3367" s="14">
        <f t="shared" si="223"/>
        <v>42014.332638888889</v>
      </c>
    </row>
    <row r="3368" spans="1:20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20"/>
        <v>1</v>
      </c>
      <c r="P3368">
        <f t="shared" si="221"/>
        <v>34</v>
      </c>
      <c r="Q3368" s="10" t="s">
        <v>8327</v>
      </c>
      <c r="R3368" t="s">
        <v>8330</v>
      </c>
      <c r="S3368" s="14">
        <f t="shared" si="222"/>
        <v>42341.59129629629</v>
      </c>
      <c r="T3368" s="14">
        <f t="shared" si="223"/>
        <v>42387.541666666672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0" t="s">
        <v>8311</v>
      </c>
      <c r="R3369" t="s">
        <v>8356</v>
      </c>
      <c r="S3369" s="14">
        <f t="shared" si="222"/>
        <v>42172.958912037036</v>
      </c>
      <c r="T3369" s="14">
        <f t="shared" si="223"/>
        <v>42232.958912037036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0" t="s">
        <v>8311</v>
      </c>
      <c r="R3370" t="s">
        <v>8352</v>
      </c>
      <c r="S3370" s="14">
        <f t="shared" si="222"/>
        <v>42100.735937499994</v>
      </c>
      <c r="T3370" s="14">
        <f t="shared" si="223"/>
        <v>42134.959027777775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0" t="s">
        <v>8323</v>
      </c>
      <c r="R3371" t="s">
        <v>8326</v>
      </c>
      <c r="S3371" s="14">
        <f t="shared" si="222"/>
        <v>42230.08116898148</v>
      </c>
      <c r="T3371" s="14">
        <f t="shared" si="223"/>
        <v>42245.08116898148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0" t="s">
        <v>8323</v>
      </c>
      <c r="R3372" t="s">
        <v>8326</v>
      </c>
      <c r="S3372" s="14">
        <f t="shared" si="222"/>
        <v>42209.67288194444</v>
      </c>
      <c r="T3372" s="14">
        <f t="shared" si="223"/>
        <v>42223.625</v>
      </c>
    </row>
    <row r="3373" spans="1:20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20"/>
        <v>0</v>
      </c>
      <c r="P3373">
        <f t="shared" si="221"/>
        <v>15.5</v>
      </c>
      <c r="Q3373" s="10" t="s">
        <v>8308</v>
      </c>
      <c r="R3373" t="s">
        <v>8342</v>
      </c>
      <c r="S3373" s="14">
        <f t="shared" si="222"/>
        <v>42047.812523148154</v>
      </c>
      <c r="T3373" s="14">
        <f t="shared" si="223"/>
        <v>42071.636111111111</v>
      </c>
    </row>
    <row r="3374" spans="1:20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20"/>
        <v>0</v>
      </c>
      <c r="P3374">
        <f t="shared" si="221"/>
        <v>10.33</v>
      </c>
      <c r="Q3374" s="10" t="s">
        <v>8321</v>
      </c>
      <c r="R3374" t="s">
        <v>8339</v>
      </c>
      <c r="S3374" s="14">
        <f t="shared" si="222"/>
        <v>41799.830613425926</v>
      </c>
      <c r="T3374" s="14">
        <f t="shared" si="223"/>
        <v>41823.125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0" t="s">
        <v>8321</v>
      </c>
      <c r="R3375" t="s">
        <v>8337</v>
      </c>
      <c r="S3375" s="14">
        <f t="shared" si="222"/>
        <v>41875.077546296299</v>
      </c>
      <c r="T3375" s="14">
        <f t="shared" si="223"/>
        <v>41905.077546296299</v>
      </c>
    </row>
    <row r="3376" spans="1:20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20"/>
        <v>0</v>
      </c>
      <c r="P3376">
        <f t="shared" si="221"/>
        <v>30</v>
      </c>
      <c r="Q3376" s="10" t="s">
        <v>8319</v>
      </c>
      <c r="R3376" t="s">
        <v>8345</v>
      </c>
      <c r="S3376" s="14">
        <f t="shared" si="222"/>
        <v>42184.185844907406</v>
      </c>
      <c r="T3376" s="14">
        <f t="shared" si="223"/>
        <v>42219.185844907406</v>
      </c>
    </row>
    <row r="3377" spans="1:20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20"/>
        <v>0</v>
      </c>
      <c r="P3377">
        <f t="shared" si="221"/>
        <v>30</v>
      </c>
      <c r="Q3377" s="10" t="s">
        <v>8308</v>
      </c>
      <c r="R3377" t="s">
        <v>8342</v>
      </c>
      <c r="S3377" s="14">
        <f t="shared" si="222"/>
        <v>42179.653379629628</v>
      </c>
      <c r="T3377" s="14">
        <f t="shared" si="223"/>
        <v>42210.915972222225</v>
      </c>
    </row>
    <row r="3378" spans="1:20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20"/>
        <v>0</v>
      </c>
      <c r="P3378">
        <f t="shared" si="221"/>
        <v>15</v>
      </c>
      <c r="Q3378" s="10" t="s">
        <v>8319</v>
      </c>
      <c r="R3378" t="s">
        <v>8345</v>
      </c>
      <c r="S3378" s="14">
        <f t="shared" si="222"/>
        <v>41919.140706018516</v>
      </c>
      <c r="T3378" s="14">
        <f t="shared" si="223"/>
        <v>41949.182372685187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0" t="s">
        <v>8327</v>
      </c>
      <c r="R3379" t="s">
        <v>8350</v>
      </c>
      <c r="S3379" s="14">
        <f t="shared" si="222"/>
        <v>41802.94363425926</v>
      </c>
      <c r="T3379" s="14">
        <f t="shared" si="223"/>
        <v>41834.104166666664</v>
      </c>
    </row>
    <row r="3380" spans="1:20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20"/>
        <v>1</v>
      </c>
      <c r="P3380">
        <f t="shared" si="221"/>
        <v>15</v>
      </c>
      <c r="Q3380" s="10" t="s">
        <v>8319</v>
      </c>
      <c r="R3380" t="s">
        <v>8357</v>
      </c>
      <c r="S3380" s="14">
        <f t="shared" si="222"/>
        <v>42258.297094907408</v>
      </c>
      <c r="T3380" s="14">
        <f t="shared" si="223"/>
        <v>42280.875</v>
      </c>
    </row>
    <row r="3381" spans="1:20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20"/>
        <v>1</v>
      </c>
      <c r="P3381">
        <f t="shared" si="221"/>
        <v>10</v>
      </c>
      <c r="Q3381" s="10" t="s">
        <v>8321</v>
      </c>
      <c r="R3381" t="s">
        <v>8339</v>
      </c>
      <c r="S3381" s="14">
        <f t="shared" si="222"/>
        <v>41945.037789351853</v>
      </c>
      <c r="T3381" s="14">
        <f t="shared" si="223"/>
        <v>41998.208333333328</v>
      </c>
    </row>
    <row r="3382" spans="1:20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20"/>
        <v>1</v>
      </c>
      <c r="P3382">
        <f t="shared" si="221"/>
        <v>15</v>
      </c>
      <c r="Q3382" s="10" t="s">
        <v>8311</v>
      </c>
      <c r="R3382" t="s">
        <v>8352</v>
      </c>
      <c r="S3382" s="14">
        <f t="shared" si="222"/>
        <v>40682.884791666671</v>
      </c>
      <c r="T3382" s="14">
        <f t="shared" si="223"/>
        <v>40712.884791666671</v>
      </c>
    </row>
    <row r="3383" spans="1:20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20"/>
        <v>1</v>
      </c>
      <c r="P3383">
        <f t="shared" si="221"/>
        <v>30</v>
      </c>
      <c r="Q3383" s="10" t="s">
        <v>8327</v>
      </c>
      <c r="R3383" t="s">
        <v>8328</v>
      </c>
      <c r="S3383" s="14">
        <f t="shared" si="222"/>
        <v>40877.25099537037</v>
      </c>
      <c r="T3383" s="14">
        <f t="shared" si="223"/>
        <v>40922.25099537037</v>
      </c>
    </row>
    <row r="3384" spans="1:20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20"/>
        <v>1</v>
      </c>
      <c r="P3384">
        <f t="shared" si="221"/>
        <v>15</v>
      </c>
      <c r="Q3384" s="10" t="s">
        <v>8327</v>
      </c>
      <c r="R3384" t="s">
        <v>8350</v>
      </c>
      <c r="S3384" s="14">
        <f t="shared" si="222"/>
        <v>41194.109340277777</v>
      </c>
      <c r="T3384" s="14">
        <f t="shared" si="223"/>
        <v>41254.151006944441</v>
      </c>
    </row>
    <row r="3385" spans="1:20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20"/>
        <v>5</v>
      </c>
      <c r="P3385">
        <f t="shared" si="221"/>
        <v>30</v>
      </c>
      <c r="Q3385" s="10" t="s">
        <v>8323</v>
      </c>
      <c r="R3385" t="s">
        <v>8326</v>
      </c>
      <c r="S3385" s="14">
        <f t="shared" si="222"/>
        <v>42709.546064814815</v>
      </c>
      <c r="T3385" s="14">
        <f t="shared" si="223"/>
        <v>42739.546064814815</v>
      </c>
    </row>
    <row r="3386" spans="1:20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20"/>
        <v>6</v>
      </c>
      <c r="P3386">
        <f t="shared" si="221"/>
        <v>15</v>
      </c>
      <c r="Q3386" s="10" t="s">
        <v>8323</v>
      </c>
      <c r="R3386" t="s">
        <v>8335</v>
      </c>
      <c r="S3386" s="14">
        <f t="shared" si="222"/>
        <v>42598.749155092592</v>
      </c>
      <c r="T3386" s="14">
        <f t="shared" si="223"/>
        <v>42643.749155092592</v>
      </c>
    </row>
    <row r="3387" spans="1:20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20"/>
        <v>120</v>
      </c>
      <c r="P3387">
        <f t="shared" si="221"/>
        <v>7.5</v>
      </c>
      <c r="Q3387" s="10" t="s">
        <v>8313</v>
      </c>
      <c r="R3387" t="s">
        <v>8314</v>
      </c>
      <c r="S3387" s="14">
        <f t="shared" si="222"/>
        <v>42252.788900462961</v>
      </c>
      <c r="T3387" s="14">
        <f t="shared" si="223"/>
        <v>42282.788900462961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0" t="s">
        <v>8316</v>
      </c>
      <c r="R3388" t="s">
        <v>8334</v>
      </c>
      <c r="S3388" s="14">
        <f t="shared" si="222"/>
        <v>42412.934212962966</v>
      </c>
      <c r="T3388" s="14">
        <f t="shared" si="223"/>
        <v>42442.892546296294</v>
      </c>
    </row>
    <row r="3389" spans="1:20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20"/>
        <v>0</v>
      </c>
      <c r="P3389">
        <f t="shared" si="221"/>
        <v>29</v>
      </c>
      <c r="Q3389" s="10" t="s">
        <v>8323</v>
      </c>
      <c r="R3389" t="s">
        <v>8326</v>
      </c>
      <c r="S3389" s="14">
        <f t="shared" si="222"/>
        <v>42359.725243055553</v>
      </c>
      <c r="T3389" s="14">
        <f t="shared" si="223"/>
        <v>42389.725243055553</v>
      </c>
    </row>
    <row r="3390" spans="1:20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20"/>
        <v>1</v>
      </c>
      <c r="P3390">
        <f t="shared" si="221"/>
        <v>7.25</v>
      </c>
      <c r="Q3390" s="10" t="s">
        <v>8323</v>
      </c>
      <c r="R3390" t="s">
        <v>8326</v>
      </c>
      <c r="S3390" s="14">
        <f t="shared" si="222"/>
        <v>42417.675879629634</v>
      </c>
      <c r="T3390" s="14">
        <f t="shared" si="223"/>
        <v>42475.686111111107</v>
      </c>
    </row>
    <row r="3391" spans="1:20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20"/>
        <v>116</v>
      </c>
      <c r="P3391">
        <f t="shared" si="221"/>
        <v>7.25</v>
      </c>
      <c r="Q3391" s="10" t="s">
        <v>8327</v>
      </c>
      <c r="R3391" t="s">
        <v>8341</v>
      </c>
      <c r="S3391" s="14">
        <f t="shared" si="222"/>
        <v>41464.106087962966</v>
      </c>
      <c r="T3391" s="14">
        <f t="shared" si="223"/>
        <v>41485.106087962966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0" t="s">
        <v>8308</v>
      </c>
      <c r="R3392" t="s">
        <v>8310</v>
      </c>
      <c r="S3392" s="14">
        <f t="shared" si="222"/>
        <v>42082.702800925923</v>
      </c>
      <c r="T3392" s="14">
        <f t="shared" si="223"/>
        <v>42112.702800925923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0" t="s">
        <v>8311</v>
      </c>
      <c r="R3393" t="s">
        <v>8349</v>
      </c>
      <c r="S3393" s="14">
        <f t="shared" si="222"/>
        <v>41481.996423611112</v>
      </c>
      <c r="T3393" s="14">
        <f t="shared" si="223"/>
        <v>41514.996423611112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>
        <f t="shared" si="221"/>
        <v>6.75</v>
      </c>
      <c r="Q3394" s="10" t="s">
        <v>8323</v>
      </c>
      <c r="R3394" t="s">
        <v>8326</v>
      </c>
      <c r="S3394" s="14">
        <f t="shared" si="222"/>
        <v>41833.951516203706</v>
      </c>
      <c r="T3394" s="14">
        <f t="shared" si="223"/>
        <v>41863.951516203706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0" t="s">
        <v>8319</v>
      </c>
      <c r="R3395" t="s">
        <v>8345</v>
      </c>
      <c r="S3395" s="14">
        <f t="shared" ref="S3395:S3458" si="226">(((J3395/60)/60)/24)+DATE(1970,1,1)</f>
        <v>41787.898240740738</v>
      </c>
      <c r="T3395" s="14">
        <f t="shared" ref="T3395:T3458" si="227">(((I3395/60)/60)/24)+DATE(1970,1,1)</f>
        <v>41817.898240740738</v>
      </c>
    </row>
    <row r="3396" spans="1:20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24"/>
        <v>0</v>
      </c>
      <c r="P3396">
        <f t="shared" si="225"/>
        <v>6.5</v>
      </c>
      <c r="Q3396" s="10" t="s">
        <v>8323</v>
      </c>
      <c r="R3396" t="s">
        <v>8324</v>
      </c>
      <c r="S3396" s="14">
        <f t="shared" si="226"/>
        <v>41977.780104166668</v>
      </c>
      <c r="T3396" s="14">
        <f t="shared" si="227"/>
        <v>42037.780104166668</v>
      </c>
    </row>
    <row r="3397" spans="1:20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24"/>
        <v>0</v>
      </c>
      <c r="P3397">
        <f t="shared" si="225"/>
        <v>13</v>
      </c>
      <c r="Q3397" s="10" t="s">
        <v>8316</v>
      </c>
      <c r="R3397" t="s">
        <v>8344</v>
      </c>
      <c r="S3397" s="14">
        <f t="shared" si="226"/>
        <v>42529.969131944439</v>
      </c>
      <c r="T3397" s="14">
        <f t="shared" si="227"/>
        <v>42549.969131944439</v>
      </c>
    </row>
    <row r="3398" spans="1:20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24"/>
        <v>0</v>
      </c>
      <c r="P3398">
        <f t="shared" si="225"/>
        <v>13</v>
      </c>
      <c r="Q3398" s="10" t="s">
        <v>8323</v>
      </c>
      <c r="R3398" t="s">
        <v>8326</v>
      </c>
      <c r="S3398" s="14">
        <f t="shared" si="226"/>
        <v>41848.84002314815</v>
      </c>
      <c r="T3398" s="14">
        <f t="shared" si="227"/>
        <v>41883.84002314815</v>
      </c>
    </row>
    <row r="3399" spans="1:20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24"/>
        <v>0</v>
      </c>
      <c r="P3399">
        <f t="shared" si="225"/>
        <v>13</v>
      </c>
      <c r="Q3399" s="10" t="s">
        <v>8321</v>
      </c>
      <c r="R3399" t="s">
        <v>8339</v>
      </c>
      <c r="S3399" s="14">
        <f t="shared" si="226"/>
        <v>42038.824988425928</v>
      </c>
      <c r="T3399" s="14">
        <f t="shared" si="227"/>
        <v>42054.824988425928</v>
      </c>
    </row>
    <row r="3400" spans="1:20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24"/>
        <v>0</v>
      </c>
      <c r="P3400">
        <f t="shared" si="225"/>
        <v>13</v>
      </c>
      <c r="Q3400" s="10" t="s">
        <v>8323</v>
      </c>
      <c r="R3400" t="s">
        <v>8324</v>
      </c>
      <c r="S3400" s="14">
        <f t="shared" si="226"/>
        <v>42062.680486111116</v>
      </c>
      <c r="T3400" s="14">
        <f t="shared" si="227"/>
        <v>42122.638819444444</v>
      </c>
    </row>
    <row r="3401" spans="1:20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24"/>
        <v>0</v>
      </c>
      <c r="P3401">
        <f t="shared" si="225"/>
        <v>13</v>
      </c>
      <c r="Q3401" s="10" t="s">
        <v>8308</v>
      </c>
      <c r="R3401" t="s">
        <v>8342</v>
      </c>
      <c r="S3401" s="14">
        <f t="shared" si="226"/>
        <v>42446.780162037037</v>
      </c>
      <c r="T3401" s="14">
        <f t="shared" si="227"/>
        <v>42476.780162037037</v>
      </c>
    </row>
    <row r="3402" spans="1:20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24"/>
        <v>0</v>
      </c>
      <c r="P3402">
        <f t="shared" si="225"/>
        <v>13</v>
      </c>
      <c r="Q3402" s="10" t="s">
        <v>8308</v>
      </c>
      <c r="R3402" t="s">
        <v>8310</v>
      </c>
      <c r="S3402" s="14">
        <f t="shared" si="226"/>
        <v>41855.784305555557</v>
      </c>
      <c r="T3402" s="14">
        <f t="shared" si="227"/>
        <v>41885.784305555557</v>
      </c>
    </row>
    <row r="3403" spans="1:20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24"/>
        <v>0</v>
      </c>
      <c r="P3403">
        <f t="shared" si="225"/>
        <v>13</v>
      </c>
      <c r="Q3403" s="10" t="s">
        <v>8311</v>
      </c>
      <c r="R3403" t="s">
        <v>8348</v>
      </c>
      <c r="S3403" s="14">
        <f t="shared" si="226"/>
        <v>42604.239629629628</v>
      </c>
      <c r="T3403" s="14">
        <f t="shared" si="227"/>
        <v>42634.239629629628</v>
      </c>
    </row>
    <row r="3404" spans="1:20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24"/>
        <v>0</v>
      </c>
      <c r="P3404">
        <f t="shared" si="225"/>
        <v>13</v>
      </c>
      <c r="Q3404" s="10" t="s">
        <v>8319</v>
      </c>
      <c r="R3404" t="s">
        <v>8345</v>
      </c>
      <c r="S3404" s="14">
        <f t="shared" si="226"/>
        <v>42180.18604166666</v>
      </c>
      <c r="T3404" s="14">
        <f t="shared" si="227"/>
        <v>42220.18604166666</v>
      </c>
    </row>
    <row r="3405" spans="1:20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24"/>
        <v>1</v>
      </c>
      <c r="P3405">
        <f t="shared" si="225"/>
        <v>13</v>
      </c>
      <c r="Q3405" s="10" t="s">
        <v>8316</v>
      </c>
      <c r="R3405" t="s">
        <v>8334</v>
      </c>
      <c r="S3405" s="14">
        <f t="shared" si="226"/>
        <v>40710.731180555551</v>
      </c>
      <c r="T3405" s="14">
        <f t="shared" si="227"/>
        <v>40740.731180555551</v>
      </c>
    </row>
    <row r="3406" spans="1:20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1</v>
      </c>
      <c r="P3406">
        <f t="shared" si="225"/>
        <v>13</v>
      </c>
      <c r="Q3406" s="10" t="s">
        <v>8323</v>
      </c>
      <c r="R3406" t="s">
        <v>8326</v>
      </c>
      <c r="S3406" s="14">
        <f t="shared" si="226"/>
        <v>42021.301192129627</v>
      </c>
      <c r="T3406" s="14">
        <f t="shared" si="227"/>
        <v>42051.301192129627</v>
      </c>
    </row>
    <row r="3407" spans="1:20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24"/>
        <v>2</v>
      </c>
      <c r="P3407">
        <f t="shared" si="225"/>
        <v>13</v>
      </c>
      <c r="Q3407" s="10" t="s">
        <v>8319</v>
      </c>
      <c r="R3407" t="s">
        <v>8345</v>
      </c>
      <c r="S3407" s="14">
        <f t="shared" si="226"/>
        <v>42382.906527777777</v>
      </c>
      <c r="T3407" s="14">
        <f t="shared" si="227"/>
        <v>42442.864861111113</v>
      </c>
    </row>
    <row r="3408" spans="1:20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24"/>
        <v>0</v>
      </c>
      <c r="P3408">
        <f t="shared" si="225"/>
        <v>25</v>
      </c>
      <c r="Q3408" s="10" t="s">
        <v>8323</v>
      </c>
      <c r="R3408" t="s">
        <v>8326</v>
      </c>
      <c r="S3408" s="14">
        <f t="shared" si="226"/>
        <v>42210.439768518518</v>
      </c>
      <c r="T3408" s="14">
        <f t="shared" si="227"/>
        <v>42240.439768518518</v>
      </c>
    </row>
    <row r="3409" spans="1:20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24"/>
        <v>0</v>
      </c>
      <c r="P3409">
        <f t="shared" si="225"/>
        <v>25</v>
      </c>
      <c r="Q3409" s="10" t="s">
        <v>8323</v>
      </c>
      <c r="R3409" t="s">
        <v>8324</v>
      </c>
      <c r="S3409" s="14">
        <f t="shared" si="226"/>
        <v>42207.795787037037</v>
      </c>
      <c r="T3409" s="14">
        <f t="shared" si="227"/>
        <v>42267.795787037037</v>
      </c>
    </row>
    <row r="3410" spans="1:20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24"/>
        <v>0</v>
      </c>
      <c r="P3410">
        <f t="shared" si="225"/>
        <v>25</v>
      </c>
      <c r="Q3410" s="10" t="s">
        <v>8321</v>
      </c>
      <c r="R3410" t="s">
        <v>8339</v>
      </c>
      <c r="S3410" s="14">
        <f t="shared" si="226"/>
        <v>40800.6403587963</v>
      </c>
      <c r="T3410" s="14">
        <f t="shared" si="227"/>
        <v>40860.682025462964</v>
      </c>
    </row>
    <row r="3411" spans="1:20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24"/>
        <v>0</v>
      </c>
      <c r="P3411">
        <f t="shared" si="225"/>
        <v>25</v>
      </c>
      <c r="Q3411" s="10" t="s">
        <v>8308</v>
      </c>
      <c r="R3411" t="s">
        <v>8342</v>
      </c>
      <c r="S3411" s="14">
        <f t="shared" si="226"/>
        <v>41954.722916666666</v>
      </c>
      <c r="T3411" s="14">
        <f t="shared" si="227"/>
        <v>42014.722916666666</v>
      </c>
    </row>
    <row r="3412" spans="1:20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24"/>
        <v>0</v>
      </c>
      <c r="P3412">
        <f t="shared" si="225"/>
        <v>25</v>
      </c>
      <c r="Q3412" s="10" t="s">
        <v>8323</v>
      </c>
      <c r="R3412" t="s">
        <v>8326</v>
      </c>
      <c r="S3412" s="14">
        <f t="shared" si="226"/>
        <v>42243.790393518517</v>
      </c>
      <c r="T3412" s="14">
        <f t="shared" si="227"/>
        <v>42303.790393518517</v>
      </c>
    </row>
    <row r="3413" spans="1:20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24"/>
        <v>0</v>
      </c>
      <c r="P3413">
        <f t="shared" si="225"/>
        <v>25</v>
      </c>
      <c r="Q3413" s="10" t="s">
        <v>8319</v>
      </c>
      <c r="R3413" t="s">
        <v>8345</v>
      </c>
      <c r="S3413" s="14">
        <f t="shared" si="226"/>
        <v>41938.804710648146</v>
      </c>
      <c r="T3413" s="14">
        <f t="shared" si="227"/>
        <v>41956.846377314811</v>
      </c>
    </row>
    <row r="3414" spans="1:20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24"/>
        <v>0</v>
      </c>
      <c r="P3414">
        <f t="shared" si="225"/>
        <v>25</v>
      </c>
      <c r="Q3414" s="10" t="s">
        <v>8308</v>
      </c>
      <c r="R3414" t="s">
        <v>8342</v>
      </c>
      <c r="S3414" s="14">
        <f t="shared" si="226"/>
        <v>42064.794490740736</v>
      </c>
      <c r="T3414" s="14">
        <f t="shared" si="227"/>
        <v>42094.752824074079</v>
      </c>
    </row>
    <row r="3415" spans="1:20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24"/>
        <v>0</v>
      </c>
      <c r="P3415">
        <f t="shared" si="225"/>
        <v>25</v>
      </c>
      <c r="Q3415" s="10" t="s">
        <v>8316</v>
      </c>
      <c r="R3415" t="s">
        <v>8334</v>
      </c>
      <c r="S3415" s="14">
        <f t="shared" si="226"/>
        <v>41843.772789351853</v>
      </c>
      <c r="T3415" s="14">
        <f t="shared" si="227"/>
        <v>41903.772789351853</v>
      </c>
    </row>
    <row r="3416" spans="1:20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24"/>
        <v>0</v>
      </c>
      <c r="P3416">
        <f t="shared" si="225"/>
        <v>25</v>
      </c>
      <c r="Q3416" s="10" t="s">
        <v>8323</v>
      </c>
      <c r="R3416" t="s">
        <v>8326</v>
      </c>
      <c r="S3416" s="14">
        <f t="shared" si="226"/>
        <v>42479.039212962962</v>
      </c>
      <c r="T3416" s="14">
        <f t="shared" si="227"/>
        <v>42509.039212962962</v>
      </c>
    </row>
    <row r="3417" spans="1:20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24"/>
        <v>0</v>
      </c>
      <c r="P3417">
        <f t="shared" si="225"/>
        <v>12.5</v>
      </c>
      <c r="Q3417" s="10" t="s">
        <v>8321</v>
      </c>
      <c r="R3417" t="s">
        <v>8339</v>
      </c>
      <c r="S3417" s="14">
        <f t="shared" si="226"/>
        <v>41759.542534722219</v>
      </c>
      <c r="T3417" s="14">
        <f t="shared" si="227"/>
        <v>41791.166666666664</v>
      </c>
    </row>
    <row r="3418" spans="1:20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24"/>
        <v>0</v>
      </c>
      <c r="P3418">
        <f t="shared" si="225"/>
        <v>25</v>
      </c>
      <c r="Q3418" s="10" t="s">
        <v>8327</v>
      </c>
      <c r="R3418" t="s">
        <v>8350</v>
      </c>
      <c r="S3418" s="14">
        <f t="shared" si="226"/>
        <v>41124.479722222226</v>
      </c>
      <c r="T3418" s="14">
        <f t="shared" si="227"/>
        <v>41154.479722222226</v>
      </c>
    </row>
    <row r="3419" spans="1:20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24"/>
        <v>0</v>
      </c>
      <c r="P3419">
        <f t="shared" si="225"/>
        <v>25</v>
      </c>
      <c r="Q3419" s="10" t="s">
        <v>8313</v>
      </c>
      <c r="R3419" t="s">
        <v>8353</v>
      </c>
      <c r="S3419" s="14">
        <f t="shared" si="226"/>
        <v>42206.763217592597</v>
      </c>
      <c r="T3419" s="14">
        <f t="shared" si="227"/>
        <v>42236.763217592597</v>
      </c>
    </row>
    <row r="3420" spans="1:20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24"/>
        <v>1</v>
      </c>
      <c r="P3420">
        <f t="shared" si="225"/>
        <v>25</v>
      </c>
      <c r="Q3420" s="10" t="s">
        <v>8316</v>
      </c>
      <c r="R3420" t="s">
        <v>8334</v>
      </c>
      <c r="S3420" s="14">
        <f t="shared" si="226"/>
        <v>42107.836435185185</v>
      </c>
      <c r="T3420" s="14">
        <f t="shared" si="227"/>
        <v>42137.836435185185</v>
      </c>
    </row>
    <row r="3421" spans="1:20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24"/>
        <v>1</v>
      </c>
      <c r="P3421">
        <f t="shared" si="225"/>
        <v>12.5</v>
      </c>
      <c r="Q3421" s="10" t="s">
        <v>8323</v>
      </c>
      <c r="R3421" t="s">
        <v>8326</v>
      </c>
      <c r="S3421" s="14">
        <f t="shared" si="226"/>
        <v>41953.773090277777</v>
      </c>
      <c r="T3421" s="14">
        <f t="shared" si="227"/>
        <v>42013.083333333328</v>
      </c>
    </row>
    <row r="3422" spans="1:20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24"/>
        <v>1</v>
      </c>
      <c r="P3422">
        <f t="shared" si="225"/>
        <v>25</v>
      </c>
      <c r="Q3422" s="10" t="s">
        <v>8308</v>
      </c>
      <c r="R3422" t="s">
        <v>8342</v>
      </c>
      <c r="S3422" s="14">
        <f t="shared" si="226"/>
        <v>42276.046689814815</v>
      </c>
      <c r="T3422" s="14">
        <f t="shared" si="227"/>
        <v>42306.046689814815</v>
      </c>
    </row>
    <row r="3423" spans="1:20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24"/>
        <v>1</v>
      </c>
      <c r="P3423">
        <f t="shared" si="225"/>
        <v>25</v>
      </c>
      <c r="Q3423" s="10" t="s">
        <v>8323</v>
      </c>
      <c r="R3423" t="s">
        <v>8326</v>
      </c>
      <c r="S3423" s="14">
        <f t="shared" si="226"/>
        <v>42439.702314814815</v>
      </c>
      <c r="T3423" s="14">
        <f t="shared" si="227"/>
        <v>42468.774305555555</v>
      </c>
    </row>
    <row r="3424" spans="1:20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24"/>
        <v>1</v>
      </c>
      <c r="P3424">
        <f t="shared" si="225"/>
        <v>25</v>
      </c>
      <c r="Q3424" s="10" t="s">
        <v>8319</v>
      </c>
      <c r="R3424" t="s">
        <v>8345</v>
      </c>
      <c r="S3424" s="14">
        <f t="shared" si="226"/>
        <v>42058.334027777775</v>
      </c>
      <c r="T3424" s="14">
        <f t="shared" si="227"/>
        <v>42088.292361111111</v>
      </c>
    </row>
    <row r="3425" spans="1:20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24"/>
        <v>1</v>
      </c>
      <c r="P3425">
        <f t="shared" si="225"/>
        <v>25</v>
      </c>
      <c r="Q3425" s="10" t="s">
        <v>8311</v>
      </c>
      <c r="R3425" t="s">
        <v>8356</v>
      </c>
      <c r="S3425" s="14">
        <f t="shared" si="226"/>
        <v>40927.036979166667</v>
      </c>
      <c r="T3425" s="14">
        <f t="shared" si="227"/>
        <v>40986.995312500003</v>
      </c>
    </row>
    <row r="3426" spans="1:20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24"/>
        <v>1</v>
      </c>
      <c r="P3426">
        <f t="shared" si="225"/>
        <v>8.33</v>
      </c>
      <c r="Q3426" s="10" t="s">
        <v>8319</v>
      </c>
      <c r="R3426" t="s">
        <v>8345</v>
      </c>
      <c r="S3426" s="14">
        <f t="shared" si="226"/>
        <v>41760.10974537037</v>
      </c>
      <c r="T3426" s="14">
        <f t="shared" si="227"/>
        <v>41790.979166666664</v>
      </c>
    </row>
    <row r="3427" spans="1:20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24"/>
        <v>1</v>
      </c>
      <c r="P3427">
        <f t="shared" si="225"/>
        <v>25</v>
      </c>
      <c r="Q3427" s="10" t="s">
        <v>8323</v>
      </c>
      <c r="R3427" t="s">
        <v>8326</v>
      </c>
      <c r="S3427" s="14">
        <f t="shared" si="226"/>
        <v>42317.826377314821</v>
      </c>
      <c r="T3427" s="14">
        <f t="shared" si="227"/>
        <v>42357.826377314821</v>
      </c>
    </row>
    <row r="3428" spans="1:20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24"/>
        <v>1</v>
      </c>
      <c r="P3428">
        <f t="shared" si="225"/>
        <v>25</v>
      </c>
      <c r="Q3428" s="10" t="s">
        <v>8327</v>
      </c>
      <c r="R3428" t="s">
        <v>8354</v>
      </c>
      <c r="S3428" s="14">
        <f t="shared" si="226"/>
        <v>40985.459803240738</v>
      </c>
      <c r="T3428" s="14">
        <f t="shared" si="227"/>
        <v>41015.666666666664</v>
      </c>
    </row>
    <row r="3429" spans="1:20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24"/>
        <v>1</v>
      </c>
      <c r="P3429">
        <f t="shared" si="225"/>
        <v>25</v>
      </c>
      <c r="Q3429" s="10" t="s">
        <v>8323</v>
      </c>
      <c r="R3429" t="s">
        <v>8326</v>
      </c>
      <c r="S3429" s="14">
        <f t="shared" si="226"/>
        <v>42164.299722222218</v>
      </c>
      <c r="T3429" s="14">
        <f t="shared" si="227"/>
        <v>42190.957638888889</v>
      </c>
    </row>
    <row r="3430" spans="1:20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24"/>
        <v>1</v>
      </c>
      <c r="P3430">
        <f t="shared" si="225"/>
        <v>12.5</v>
      </c>
      <c r="Q3430" s="10" t="s">
        <v>8323</v>
      </c>
      <c r="R3430" t="s">
        <v>8326</v>
      </c>
      <c r="S3430" s="14">
        <f t="shared" si="226"/>
        <v>41830.267407407409</v>
      </c>
      <c r="T3430" s="14">
        <f t="shared" si="227"/>
        <v>41860.267407407409</v>
      </c>
    </row>
    <row r="3431" spans="1:20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24"/>
        <v>1</v>
      </c>
      <c r="P3431">
        <f t="shared" si="225"/>
        <v>12.5</v>
      </c>
      <c r="Q3431" s="10" t="s">
        <v>8323</v>
      </c>
      <c r="R3431" t="s">
        <v>8335</v>
      </c>
      <c r="S3431" s="14">
        <f t="shared" si="226"/>
        <v>41861.767094907409</v>
      </c>
      <c r="T3431" s="14">
        <f t="shared" si="227"/>
        <v>41882.767094907409</v>
      </c>
    </row>
    <row r="3432" spans="1:20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24"/>
        <v>2</v>
      </c>
      <c r="P3432">
        <f t="shared" si="225"/>
        <v>6.25</v>
      </c>
      <c r="Q3432" s="10" t="s">
        <v>8313</v>
      </c>
      <c r="R3432" t="s">
        <v>8314</v>
      </c>
      <c r="S3432" s="14">
        <f t="shared" si="226"/>
        <v>41820.752268518518</v>
      </c>
      <c r="T3432" s="14">
        <f t="shared" si="227"/>
        <v>41850.752268518518</v>
      </c>
    </row>
    <row r="3433" spans="1:20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24"/>
        <v>3</v>
      </c>
      <c r="P3433">
        <f t="shared" si="225"/>
        <v>12.5</v>
      </c>
      <c r="Q3433" s="10" t="s">
        <v>8323</v>
      </c>
      <c r="R3433" t="s">
        <v>8324</v>
      </c>
      <c r="S3433" s="14">
        <f t="shared" si="226"/>
        <v>42297.823113425926</v>
      </c>
      <c r="T3433" s="14">
        <f t="shared" si="227"/>
        <v>42327.864780092597</v>
      </c>
    </row>
    <row r="3434" spans="1:20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24"/>
        <v>3</v>
      </c>
      <c r="P3434">
        <f t="shared" si="225"/>
        <v>25</v>
      </c>
      <c r="Q3434" s="10" t="s">
        <v>8323</v>
      </c>
      <c r="R3434" t="s">
        <v>8326</v>
      </c>
      <c r="S3434" s="14">
        <f t="shared" si="226"/>
        <v>42059.970729166671</v>
      </c>
      <c r="T3434" s="14">
        <f t="shared" si="227"/>
        <v>42089.929062499999</v>
      </c>
    </row>
    <row r="3435" spans="1:20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24"/>
        <v>5</v>
      </c>
      <c r="P3435">
        <f t="shared" si="225"/>
        <v>8.33</v>
      </c>
      <c r="Q3435" s="10" t="s">
        <v>8316</v>
      </c>
      <c r="R3435" t="s">
        <v>8334</v>
      </c>
      <c r="S3435" s="14">
        <f t="shared" si="226"/>
        <v>42167.207071759258</v>
      </c>
      <c r="T3435" s="14">
        <f t="shared" si="227"/>
        <v>42197.207071759258</v>
      </c>
    </row>
    <row r="3436" spans="1:20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24"/>
        <v>5</v>
      </c>
      <c r="P3436">
        <f t="shared" si="225"/>
        <v>25</v>
      </c>
      <c r="Q3436" s="10" t="s">
        <v>8323</v>
      </c>
      <c r="R3436" t="s">
        <v>8335</v>
      </c>
      <c r="S3436" s="14">
        <f t="shared" si="226"/>
        <v>42756.018506944441</v>
      </c>
      <c r="T3436" s="14">
        <f t="shared" si="227"/>
        <v>42786.018506944441</v>
      </c>
    </row>
    <row r="3437" spans="1:20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24"/>
        <v>13</v>
      </c>
      <c r="P3437">
        <f t="shared" si="225"/>
        <v>12.5</v>
      </c>
      <c r="Q3437" s="10" t="s">
        <v>8316</v>
      </c>
      <c r="R3437" t="s">
        <v>8334</v>
      </c>
      <c r="S3437" s="14">
        <f t="shared" si="226"/>
        <v>42440.820277777777</v>
      </c>
      <c r="T3437" s="14">
        <f t="shared" si="227"/>
        <v>42470.778611111105</v>
      </c>
    </row>
    <row r="3438" spans="1:20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24"/>
        <v>0</v>
      </c>
      <c r="P3438">
        <f t="shared" si="225"/>
        <v>2.67</v>
      </c>
      <c r="Q3438" s="10" t="s">
        <v>8323</v>
      </c>
      <c r="R3438" t="s">
        <v>8324</v>
      </c>
      <c r="S3438" s="14">
        <f t="shared" si="226"/>
        <v>42097.649224537032</v>
      </c>
      <c r="T3438" s="14">
        <f t="shared" si="227"/>
        <v>42157.649224537032</v>
      </c>
    </row>
    <row r="3439" spans="1:20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24"/>
        <v>2</v>
      </c>
      <c r="P3439">
        <f t="shared" si="225"/>
        <v>4.8</v>
      </c>
      <c r="Q3439" s="10" t="s">
        <v>8321</v>
      </c>
      <c r="R3439" t="s">
        <v>8339</v>
      </c>
      <c r="S3439" s="14">
        <f t="shared" si="226"/>
        <v>41513.107256944444</v>
      </c>
      <c r="T3439" s="14">
        <f t="shared" si="227"/>
        <v>41528.107256944444</v>
      </c>
    </row>
    <row r="3440" spans="1:20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2</v>
      </c>
      <c r="P3440">
        <f t="shared" si="225"/>
        <v>5.75</v>
      </c>
      <c r="Q3440" s="10" t="s">
        <v>8323</v>
      </c>
      <c r="R3440" t="s">
        <v>8326</v>
      </c>
      <c r="S3440" s="14">
        <f t="shared" si="226"/>
        <v>41879.043530092589</v>
      </c>
      <c r="T3440" s="14">
        <f t="shared" si="227"/>
        <v>41909.043530092589</v>
      </c>
    </row>
    <row r="3441" spans="1:20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5</v>
      </c>
      <c r="P3441">
        <f t="shared" si="225"/>
        <v>5.75</v>
      </c>
      <c r="Q3441" s="10" t="s">
        <v>8323</v>
      </c>
      <c r="R3441" t="s">
        <v>8326</v>
      </c>
      <c r="S3441" s="14">
        <f t="shared" si="226"/>
        <v>41811.555462962962</v>
      </c>
      <c r="T3441" s="14">
        <f t="shared" si="227"/>
        <v>41812.875</v>
      </c>
    </row>
    <row r="3442" spans="1:20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24"/>
        <v>0</v>
      </c>
      <c r="P3442">
        <f t="shared" si="225"/>
        <v>7.33</v>
      </c>
      <c r="Q3442" s="10" t="s">
        <v>8323</v>
      </c>
      <c r="R3442" t="s">
        <v>8324</v>
      </c>
      <c r="S3442" s="14">
        <f t="shared" si="226"/>
        <v>42409.571284722217</v>
      </c>
      <c r="T3442" s="14">
        <f t="shared" si="227"/>
        <v>42439.571284722217</v>
      </c>
    </row>
    <row r="3443" spans="1:20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24"/>
        <v>1</v>
      </c>
      <c r="P3443">
        <f t="shared" si="225"/>
        <v>22</v>
      </c>
      <c r="Q3443" s="10" t="s">
        <v>8327</v>
      </c>
      <c r="R3443" t="s">
        <v>8330</v>
      </c>
      <c r="S3443" s="14">
        <f t="shared" si="226"/>
        <v>42286.861493055556</v>
      </c>
      <c r="T3443" s="14">
        <f t="shared" si="227"/>
        <v>42316.90315972222</v>
      </c>
    </row>
    <row r="3444" spans="1:20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24"/>
        <v>0</v>
      </c>
      <c r="P3444">
        <f t="shared" si="225"/>
        <v>10.5</v>
      </c>
      <c r="Q3444" s="10" t="s">
        <v>8316</v>
      </c>
      <c r="R3444" t="s">
        <v>8344</v>
      </c>
      <c r="S3444" s="14">
        <f t="shared" si="226"/>
        <v>42496.264965277776</v>
      </c>
      <c r="T3444" s="14">
        <f t="shared" si="227"/>
        <v>42526.264965277776</v>
      </c>
    </row>
    <row r="3445" spans="1:20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24"/>
        <v>0</v>
      </c>
      <c r="P3445">
        <f t="shared" si="225"/>
        <v>7</v>
      </c>
      <c r="Q3445" s="10" t="s">
        <v>8323</v>
      </c>
      <c r="R3445" t="s">
        <v>8326</v>
      </c>
      <c r="S3445" s="14">
        <f t="shared" si="226"/>
        <v>41995.084074074075</v>
      </c>
      <c r="T3445" s="14">
        <f t="shared" si="227"/>
        <v>42024.802777777775</v>
      </c>
    </row>
    <row r="3446" spans="1:20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24"/>
        <v>0</v>
      </c>
      <c r="P3446">
        <f t="shared" si="225"/>
        <v>10.5</v>
      </c>
      <c r="Q3446" s="10" t="s">
        <v>8327</v>
      </c>
      <c r="R3446" t="s">
        <v>8350</v>
      </c>
      <c r="S3446" s="14">
        <f t="shared" si="226"/>
        <v>42429.84956018519</v>
      </c>
      <c r="T3446" s="14">
        <f t="shared" si="227"/>
        <v>42459.807893518519</v>
      </c>
    </row>
    <row r="3447" spans="1:20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24"/>
        <v>0</v>
      </c>
      <c r="P3447">
        <f t="shared" si="225"/>
        <v>10.5</v>
      </c>
      <c r="Q3447" s="10" t="s">
        <v>8323</v>
      </c>
      <c r="R3447" t="s">
        <v>8326</v>
      </c>
      <c r="S3447" s="14">
        <f t="shared" si="226"/>
        <v>41745.891319444447</v>
      </c>
      <c r="T3447" s="14">
        <f t="shared" si="227"/>
        <v>41767.891319444447</v>
      </c>
    </row>
    <row r="3448" spans="1:20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24"/>
        <v>0</v>
      </c>
      <c r="P3448">
        <f t="shared" si="225"/>
        <v>10.5</v>
      </c>
      <c r="Q3448" s="10" t="s">
        <v>8323</v>
      </c>
      <c r="R3448" t="s">
        <v>8326</v>
      </c>
      <c r="S3448" s="14">
        <f t="shared" si="226"/>
        <v>42559.474004629628</v>
      </c>
      <c r="T3448" s="14">
        <f t="shared" si="227"/>
        <v>42619.474004629628</v>
      </c>
    </row>
    <row r="3449" spans="1:20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24"/>
        <v>1</v>
      </c>
      <c r="P3449">
        <f t="shared" si="225"/>
        <v>7</v>
      </c>
      <c r="Q3449" s="10" t="s">
        <v>8311</v>
      </c>
      <c r="R3449" t="s">
        <v>8352</v>
      </c>
      <c r="S3449" s="14">
        <f t="shared" si="226"/>
        <v>41456.981215277774</v>
      </c>
      <c r="T3449" s="14">
        <f t="shared" si="227"/>
        <v>41486.981215277774</v>
      </c>
    </row>
    <row r="3450" spans="1:20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24"/>
        <v>1</v>
      </c>
      <c r="P3450">
        <f t="shared" si="225"/>
        <v>10.5</v>
      </c>
      <c r="Q3450" s="10" t="s">
        <v>8319</v>
      </c>
      <c r="R3450" t="s">
        <v>8345</v>
      </c>
      <c r="S3450" s="14">
        <f t="shared" si="226"/>
        <v>42382.130833333329</v>
      </c>
      <c r="T3450" s="14">
        <f t="shared" si="227"/>
        <v>42412.130833333329</v>
      </c>
    </row>
    <row r="3451" spans="1:20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24"/>
        <v>1</v>
      </c>
      <c r="P3451">
        <f t="shared" si="225"/>
        <v>3</v>
      </c>
      <c r="Q3451" s="10" t="s">
        <v>8316</v>
      </c>
      <c r="R3451" t="s">
        <v>8334</v>
      </c>
      <c r="S3451" s="14">
        <f t="shared" si="226"/>
        <v>41250.025902777779</v>
      </c>
      <c r="T3451" s="14">
        <f t="shared" si="227"/>
        <v>41280.025902777779</v>
      </c>
    </row>
    <row r="3452" spans="1:20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1</v>
      </c>
      <c r="P3452">
        <f t="shared" si="225"/>
        <v>7</v>
      </c>
      <c r="Q3452" s="10" t="s">
        <v>8323</v>
      </c>
      <c r="R3452" t="s">
        <v>8326</v>
      </c>
      <c r="S3452" s="14">
        <f t="shared" si="226"/>
        <v>41831.742962962962</v>
      </c>
      <c r="T3452" s="14">
        <f t="shared" si="227"/>
        <v>41860.125</v>
      </c>
    </row>
    <row r="3453" spans="1:20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24"/>
        <v>0</v>
      </c>
      <c r="P3453">
        <f t="shared" si="225"/>
        <v>20</v>
      </c>
      <c r="Q3453" s="10" t="s">
        <v>8323</v>
      </c>
      <c r="R3453" t="s">
        <v>8326</v>
      </c>
      <c r="S3453" s="14">
        <f t="shared" si="226"/>
        <v>41929.266215277778</v>
      </c>
      <c r="T3453" s="14">
        <f t="shared" si="227"/>
        <v>41968.823611111111</v>
      </c>
    </row>
    <row r="3454" spans="1:20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24"/>
        <v>0</v>
      </c>
      <c r="P3454">
        <f t="shared" si="225"/>
        <v>20</v>
      </c>
      <c r="Q3454" s="10" t="s">
        <v>8323</v>
      </c>
      <c r="R3454" t="s">
        <v>8326</v>
      </c>
      <c r="S3454" s="14">
        <f t="shared" si="226"/>
        <v>42039.194988425923</v>
      </c>
      <c r="T3454" s="14">
        <f t="shared" si="227"/>
        <v>42099.153321759266</v>
      </c>
    </row>
    <row r="3455" spans="1:20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24"/>
        <v>0</v>
      </c>
      <c r="P3455">
        <f t="shared" si="225"/>
        <v>20</v>
      </c>
      <c r="Q3455" s="10" t="s">
        <v>8321</v>
      </c>
      <c r="R3455" t="s">
        <v>8325</v>
      </c>
      <c r="S3455" s="14">
        <f t="shared" si="226"/>
        <v>42202.594293981485</v>
      </c>
      <c r="T3455" s="14">
        <f t="shared" si="227"/>
        <v>42232.587974537033</v>
      </c>
    </row>
    <row r="3456" spans="1:20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24"/>
        <v>0</v>
      </c>
      <c r="P3456">
        <f t="shared" si="225"/>
        <v>20</v>
      </c>
      <c r="Q3456" s="10" t="s">
        <v>8323</v>
      </c>
      <c r="R3456" t="s">
        <v>8326</v>
      </c>
      <c r="S3456" s="14">
        <f t="shared" si="226"/>
        <v>41831.675034722226</v>
      </c>
      <c r="T3456" s="14">
        <f t="shared" si="227"/>
        <v>41891.675034722226</v>
      </c>
    </row>
    <row r="3457" spans="1:20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24"/>
        <v>0</v>
      </c>
      <c r="P3457">
        <f t="shared" si="225"/>
        <v>10</v>
      </c>
      <c r="Q3457" s="10" t="s">
        <v>8323</v>
      </c>
      <c r="R3457" t="s">
        <v>8326</v>
      </c>
      <c r="S3457" s="14">
        <f t="shared" si="226"/>
        <v>42065.190694444449</v>
      </c>
      <c r="T3457" s="14">
        <f t="shared" si="227"/>
        <v>42090.149027777778</v>
      </c>
    </row>
    <row r="3458" spans="1:20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24"/>
        <v>0</v>
      </c>
      <c r="P3458">
        <f t="shared" si="225"/>
        <v>10</v>
      </c>
      <c r="Q3458" s="10" t="s">
        <v>8308</v>
      </c>
      <c r="R3458" t="s">
        <v>8342</v>
      </c>
      <c r="S3458" s="14">
        <f t="shared" si="226"/>
        <v>42545.705266203702</v>
      </c>
      <c r="T3458" s="14">
        <f t="shared" si="227"/>
        <v>42582.666666666672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8">ROUND(E3459/D3459*100,0)</f>
        <v>0</v>
      </c>
      <c r="P3459">
        <f t="shared" ref="P3459:P3522" si="229">IFERROR(ROUND(E3459/L3459,2),0)</f>
        <v>20</v>
      </c>
      <c r="Q3459" s="10" t="s">
        <v>8327</v>
      </c>
      <c r="R3459" t="s">
        <v>8330</v>
      </c>
      <c r="S3459" s="14">
        <f t="shared" ref="S3459:S3522" si="230">(((J3459/60)/60)/24)+DATE(1970,1,1)</f>
        <v>41884.874328703707</v>
      </c>
      <c r="T3459" s="14">
        <f t="shared" ref="T3459:T3522" si="231">(((I3459/60)/60)/24)+DATE(1970,1,1)</f>
        <v>41914.874328703707</v>
      </c>
    </row>
    <row r="3460" spans="1:20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28"/>
        <v>1</v>
      </c>
      <c r="P3460">
        <f t="shared" si="229"/>
        <v>20</v>
      </c>
      <c r="Q3460" s="10" t="s">
        <v>8316</v>
      </c>
      <c r="R3460" t="s">
        <v>8344</v>
      </c>
      <c r="S3460" s="14">
        <f t="shared" si="230"/>
        <v>41821.407187500001</v>
      </c>
      <c r="T3460" s="14">
        <f t="shared" si="231"/>
        <v>41851.407187500001</v>
      </c>
    </row>
    <row r="3461" spans="1:20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28"/>
        <v>1</v>
      </c>
      <c r="P3461">
        <f t="shared" si="229"/>
        <v>20</v>
      </c>
      <c r="Q3461" s="10" t="s">
        <v>8308</v>
      </c>
      <c r="R3461" t="s">
        <v>8342</v>
      </c>
      <c r="S3461" s="14">
        <f t="shared" si="230"/>
        <v>42340.847361111111</v>
      </c>
      <c r="T3461" s="14">
        <f t="shared" si="231"/>
        <v>42370.847361111111</v>
      </c>
    </row>
    <row r="3462" spans="1:20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28"/>
        <v>1</v>
      </c>
      <c r="P3462">
        <f t="shared" si="229"/>
        <v>10</v>
      </c>
      <c r="Q3462" s="10" t="s">
        <v>8327</v>
      </c>
      <c r="R3462" t="s">
        <v>8328</v>
      </c>
      <c r="S3462" s="14">
        <f t="shared" si="230"/>
        <v>40981.802615740737</v>
      </c>
      <c r="T3462" s="14">
        <f t="shared" si="231"/>
        <v>41041.104861111111</v>
      </c>
    </row>
    <row r="3463" spans="1:20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28"/>
        <v>4</v>
      </c>
      <c r="P3463">
        <f t="shared" si="229"/>
        <v>20</v>
      </c>
      <c r="Q3463" s="10" t="s">
        <v>8313</v>
      </c>
      <c r="R3463" t="s">
        <v>8355</v>
      </c>
      <c r="S3463" s="14">
        <f t="shared" si="230"/>
        <v>42170.996527777781</v>
      </c>
      <c r="T3463" s="14">
        <f t="shared" si="231"/>
        <v>42185.996527777781</v>
      </c>
    </row>
    <row r="3464" spans="1:20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28"/>
        <v>13</v>
      </c>
      <c r="P3464">
        <f t="shared" si="229"/>
        <v>10</v>
      </c>
      <c r="Q3464" s="10" t="s">
        <v>8323</v>
      </c>
      <c r="R3464" t="s">
        <v>8326</v>
      </c>
      <c r="S3464" s="14">
        <f t="shared" si="230"/>
        <v>42122.693159722221</v>
      </c>
      <c r="T3464" s="14">
        <f t="shared" si="231"/>
        <v>42152.693159722221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0" t="s">
        <v>8308</v>
      </c>
      <c r="R3465" t="s">
        <v>8315</v>
      </c>
      <c r="S3465" s="14">
        <f t="shared" si="230"/>
        <v>42272.713171296295</v>
      </c>
      <c r="T3465" s="14">
        <f t="shared" si="231"/>
        <v>42332.754837962959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0" t="s">
        <v>8323</v>
      </c>
      <c r="R3466" t="s">
        <v>8326</v>
      </c>
      <c r="S3466" s="14">
        <f t="shared" si="230"/>
        <v>42002.54488425926</v>
      </c>
      <c r="T3466" s="14">
        <f t="shared" si="231"/>
        <v>42032.54488425926</v>
      </c>
    </row>
    <row r="3467" spans="1:20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0" t="s">
        <v>8308</v>
      </c>
      <c r="R3467" t="s">
        <v>8342</v>
      </c>
      <c r="S3467" s="14">
        <f t="shared" si="230"/>
        <v>42759.593310185184</v>
      </c>
      <c r="T3467" s="14">
        <f t="shared" si="231"/>
        <v>42819.55164351852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0" t="s">
        <v>8327</v>
      </c>
      <c r="R3468" t="s">
        <v>8330</v>
      </c>
      <c r="S3468" s="14">
        <f t="shared" si="230"/>
        <v>42792.843969907408</v>
      </c>
      <c r="T3468" s="14">
        <f t="shared" si="231"/>
        <v>42852.802303240736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0" t="s">
        <v>8321</v>
      </c>
      <c r="R3469" t="s">
        <v>8325</v>
      </c>
      <c r="S3469" s="14">
        <f t="shared" si="230"/>
        <v>41899.792037037041</v>
      </c>
      <c r="T3469" s="14">
        <f t="shared" si="231"/>
        <v>41929.792037037041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0" t="s">
        <v>8319</v>
      </c>
      <c r="R3470" t="s">
        <v>8345</v>
      </c>
      <c r="S3470" s="14">
        <f t="shared" si="230"/>
        <v>42027.353738425925</v>
      </c>
      <c r="T3470" s="14">
        <f t="shared" si="231"/>
        <v>42057.353738425925</v>
      </c>
    </row>
    <row r="3471" spans="1:20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28"/>
        <v>0</v>
      </c>
      <c r="P3471">
        <f t="shared" si="229"/>
        <v>16</v>
      </c>
      <c r="Q3471" s="10" t="s">
        <v>8323</v>
      </c>
      <c r="R3471" t="s">
        <v>8326</v>
      </c>
      <c r="S3471" s="14">
        <f t="shared" si="230"/>
        <v>42169.958506944444</v>
      </c>
      <c r="T3471" s="14">
        <f t="shared" si="231"/>
        <v>42199.958506944444</v>
      </c>
    </row>
    <row r="3472" spans="1:20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28"/>
        <v>2</v>
      </c>
      <c r="P3472">
        <f t="shared" si="229"/>
        <v>5.33</v>
      </c>
      <c r="Q3472" s="10" t="s">
        <v>8316</v>
      </c>
      <c r="R3472" t="s">
        <v>8334</v>
      </c>
      <c r="S3472" s="14">
        <f t="shared" si="230"/>
        <v>40619.097210648149</v>
      </c>
      <c r="T3472" s="14">
        <f t="shared" si="231"/>
        <v>40657.290972222225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0" t="s">
        <v>8308</v>
      </c>
      <c r="R3473" t="s">
        <v>8310</v>
      </c>
      <c r="S3473" s="14">
        <f t="shared" si="230"/>
        <v>41803.116053240738</v>
      </c>
      <c r="T3473" s="14">
        <f t="shared" si="231"/>
        <v>41863.116053240738</v>
      </c>
    </row>
    <row r="3474" spans="1:20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28"/>
        <v>0</v>
      </c>
      <c r="P3474">
        <f t="shared" si="229"/>
        <v>15</v>
      </c>
      <c r="Q3474" s="10" t="s">
        <v>8313</v>
      </c>
      <c r="R3474" t="s">
        <v>8351</v>
      </c>
      <c r="S3474" s="14">
        <f t="shared" si="230"/>
        <v>41877.904988425929</v>
      </c>
      <c r="T3474" s="14">
        <f t="shared" si="231"/>
        <v>41907.904988425929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0" t="s">
        <v>8316</v>
      </c>
      <c r="R3475" t="s">
        <v>8334</v>
      </c>
      <c r="S3475" s="14">
        <f t="shared" si="230"/>
        <v>41845.866793981484</v>
      </c>
      <c r="T3475" s="14">
        <f t="shared" si="231"/>
        <v>41875.866793981484</v>
      </c>
    </row>
    <row r="3476" spans="1:20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28"/>
        <v>0</v>
      </c>
      <c r="P3476">
        <f t="shared" si="229"/>
        <v>7.5</v>
      </c>
      <c r="Q3476" s="10" t="s">
        <v>8311</v>
      </c>
      <c r="R3476" t="s">
        <v>8348</v>
      </c>
      <c r="S3476" s="14">
        <f t="shared" si="230"/>
        <v>42258.780324074076</v>
      </c>
      <c r="T3476" s="14">
        <f t="shared" si="231"/>
        <v>42288.780324074076</v>
      </c>
    </row>
    <row r="3477" spans="1:20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28"/>
        <v>0</v>
      </c>
      <c r="P3477">
        <f t="shared" si="229"/>
        <v>5</v>
      </c>
      <c r="Q3477" s="10" t="s">
        <v>8311</v>
      </c>
      <c r="R3477" t="s">
        <v>8348</v>
      </c>
      <c r="S3477" s="14">
        <f t="shared" si="230"/>
        <v>42297.432951388888</v>
      </c>
      <c r="T3477" s="14">
        <f t="shared" si="231"/>
        <v>42350.416666666672</v>
      </c>
    </row>
    <row r="3478" spans="1:20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28"/>
        <v>0</v>
      </c>
      <c r="P3478">
        <f t="shared" si="229"/>
        <v>15</v>
      </c>
      <c r="Q3478" s="10" t="s">
        <v>8323</v>
      </c>
      <c r="R3478" t="s">
        <v>8326</v>
      </c>
      <c r="S3478" s="14">
        <f t="shared" si="230"/>
        <v>41970.085046296299</v>
      </c>
      <c r="T3478" s="14">
        <f t="shared" si="231"/>
        <v>42000.085046296299</v>
      </c>
    </row>
    <row r="3479" spans="1:20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28"/>
        <v>1</v>
      </c>
      <c r="P3479">
        <f t="shared" si="229"/>
        <v>7.5</v>
      </c>
      <c r="Q3479" s="10" t="s">
        <v>8311</v>
      </c>
      <c r="R3479" t="s">
        <v>8348</v>
      </c>
      <c r="S3479" s="14">
        <f t="shared" si="230"/>
        <v>41838.536782407406</v>
      </c>
      <c r="T3479" s="14">
        <f t="shared" si="231"/>
        <v>41863.536782407406</v>
      </c>
    </row>
    <row r="3480" spans="1:20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28"/>
        <v>1</v>
      </c>
      <c r="P3480">
        <f t="shared" si="229"/>
        <v>15</v>
      </c>
      <c r="Q3480" s="10" t="s">
        <v>8311</v>
      </c>
      <c r="R3480" t="s">
        <v>8348</v>
      </c>
      <c r="S3480" s="14">
        <f t="shared" si="230"/>
        <v>42463.866666666669</v>
      </c>
      <c r="T3480" s="14">
        <f t="shared" si="231"/>
        <v>42484.915972222225</v>
      </c>
    </row>
    <row r="3481" spans="1:20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28"/>
        <v>1</v>
      </c>
      <c r="P3481">
        <f t="shared" si="229"/>
        <v>15</v>
      </c>
      <c r="Q3481" s="10" t="s">
        <v>8346</v>
      </c>
      <c r="R3481" t="s">
        <v>8347</v>
      </c>
      <c r="S3481" s="14">
        <f t="shared" si="230"/>
        <v>42775.172824074078</v>
      </c>
      <c r="T3481" s="14">
        <f t="shared" si="231"/>
        <v>42800.172824074078</v>
      </c>
    </row>
    <row r="3482" spans="1:20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28"/>
        <v>1</v>
      </c>
      <c r="P3482">
        <f t="shared" si="229"/>
        <v>15</v>
      </c>
      <c r="Q3482" s="10" t="s">
        <v>8308</v>
      </c>
      <c r="R3482" t="s">
        <v>8315</v>
      </c>
      <c r="S3482" s="14">
        <f t="shared" si="230"/>
        <v>41880.827118055553</v>
      </c>
      <c r="T3482" s="14">
        <f t="shared" si="231"/>
        <v>41897.839583333334</v>
      </c>
    </row>
    <row r="3483" spans="1:20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28"/>
        <v>2</v>
      </c>
      <c r="P3483">
        <f t="shared" si="229"/>
        <v>15</v>
      </c>
      <c r="Q3483" s="10" t="s">
        <v>8308</v>
      </c>
      <c r="R3483" t="s">
        <v>8342</v>
      </c>
      <c r="S3483" s="14">
        <f t="shared" si="230"/>
        <v>42577.607361111113</v>
      </c>
      <c r="T3483" s="14">
        <f t="shared" si="231"/>
        <v>42607.607361111113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0" t="s">
        <v>8323</v>
      </c>
      <c r="R3484" t="s">
        <v>8335</v>
      </c>
      <c r="S3484" s="14">
        <f t="shared" si="230"/>
        <v>42297.816284722227</v>
      </c>
      <c r="T3484" s="14">
        <f t="shared" si="231"/>
        <v>42338.708333333328</v>
      </c>
    </row>
    <row r="3485" spans="1:20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28"/>
        <v>3</v>
      </c>
      <c r="P3485">
        <f t="shared" si="229"/>
        <v>7.5</v>
      </c>
      <c r="Q3485" s="10" t="s">
        <v>8313</v>
      </c>
      <c r="R3485" t="s">
        <v>8314</v>
      </c>
      <c r="S3485" s="14">
        <f t="shared" si="230"/>
        <v>41860.91002314815</v>
      </c>
      <c r="T3485" s="14">
        <f t="shared" si="231"/>
        <v>41872.91002314815</v>
      </c>
    </row>
    <row r="3486" spans="1:20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28"/>
        <v>10</v>
      </c>
      <c r="P3486">
        <f t="shared" si="229"/>
        <v>5</v>
      </c>
      <c r="Q3486" s="10" t="s">
        <v>8323</v>
      </c>
      <c r="R3486" t="s">
        <v>8326</v>
      </c>
      <c r="S3486" s="14">
        <f t="shared" si="230"/>
        <v>41820.870821759258</v>
      </c>
      <c r="T3486" s="14">
        <f t="shared" si="231"/>
        <v>41850.870821759258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0" t="s">
        <v>8321</v>
      </c>
      <c r="R3487" t="s">
        <v>8339</v>
      </c>
      <c r="S3487" s="14">
        <f t="shared" si="230"/>
        <v>41682.23646990741</v>
      </c>
      <c r="T3487" s="14">
        <f t="shared" si="231"/>
        <v>41712.194803240738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0" t="s">
        <v>8308</v>
      </c>
      <c r="R3488" t="s">
        <v>8342</v>
      </c>
      <c r="S3488" s="14">
        <f t="shared" si="230"/>
        <v>42230.578622685185</v>
      </c>
      <c r="T3488" s="14">
        <f t="shared" si="231"/>
        <v>42254.578622685185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0" t="s">
        <v>8321</v>
      </c>
      <c r="R3489" t="s">
        <v>8332</v>
      </c>
      <c r="S3489" s="14">
        <f t="shared" si="230"/>
        <v>42376.79206018518</v>
      </c>
      <c r="T3489" s="14">
        <f t="shared" si="231"/>
        <v>42394.79206018518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0" t="s">
        <v>8323</v>
      </c>
      <c r="R3490" t="s">
        <v>8326</v>
      </c>
      <c r="S3490" s="14">
        <f t="shared" si="230"/>
        <v>42628.849120370374</v>
      </c>
      <c r="T3490" s="14">
        <f t="shared" si="231"/>
        <v>42656.849120370374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0" t="s">
        <v>8308</v>
      </c>
      <c r="R3491" t="s">
        <v>8342</v>
      </c>
      <c r="S3491" s="14">
        <f t="shared" si="230"/>
        <v>41960.771354166667</v>
      </c>
      <c r="T3491" s="14">
        <f t="shared" si="231"/>
        <v>41990.771354166667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0" t="s">
        <v>8316</v>
      </c>
      <c r="R3492" t="s">
        <v>8334</v>
      </c>
      <c r="S3492" s="14">
        <f t="shared" si="230"/>
        <v>42002.926990740743</v>
      </c>
      <c r="T3492" s="14">
        <f t="shared" si="231"/>
        <v>42032.926990740743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0" t="s">
        <v>8308</v>
      </c>
      <c r="R3493" t="s">
        <v>8318</v>
      </c>
      <c r="S3493" s="14">
        <f t="shared" si="230"/>
        <v>42037.789895833332</v>
      </c>
      <c r="T3493" s="14">
        <f t="shared" si="231"/>
        <v>42067.789895833332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0" t="s">
        <v>8321</v>
      </c>
      <c r="R3494" t="s">
        <v>8325</v>
      </c>
      <c r="S3494" s="14">
        <f t="shared" si="230"/>
        <v>42160.927488425921</v>
      </c>
      <c r="T3494" s="14">
        <f t="shared" si="231"/>
        <v>42220.927488425921</v>
      </c>
    </row>
    <row r="3495" spans="1:20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28"/>
        <v>0</v>
      </c>
      <c r="P3495">
        <f t="shared" si="229"/>
        <v>2.75</v>
      </c>
      <c r="Q3495" s="10" t="s">
        <v>8308</v>
      </c>
      <c r="R3495" t="s">
        <v>8310</v>
      </c>
      <c r="S3495" s="14">
        <f t="shared" si="230"/>
        <v>41830.947013888886</v>
      </c>
      <c r="T3495" s="14">
        <f t="shared" si="231"/>
        <v>41860.947013888886</v>
      </c>
    </row>
    <row r="3496" spans="1:20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28"/>
        <v>0</v>
      </c>
      <c r="P3496">
        <f t="shared" si="229"/>
        <v>5.5</v>
      </c>
      <c r="Q3496" s="10" t="s">
        <v>8323</v>
      </c>
      <c r="R3496" t="s">
        <v>8326</v>
      </c>
      <c r="S3496" s="14">
        <f t="shared" si="230"/>
        <v>42447.863553240735</v>
      </c>
      <c r="T3496" s="14">
        <f t="shared" si="231"/>
        <v>42477.863553240735</v>
      </c>
    </row>
    <row r="3497" spans="1:20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28"/>
        <v>0</v>
      </c>
      <c r="P3497">
        <f t="shared" si="229"/>
        <v>5.5</v>
      </c>
      <c r="Q3497" s="10" t="s">
        <v>8321</v>
      </c>
      <c r="R3497" t="s">
        <v>8339</v>
      </c>
      <c r="S3497" s="14">
        <f t="shared" si="230"/>
        <v>42649.742210648154</v>
      </c>
      <c r="T3497" s="14">
        <f t="shared" si="231"/>
        <v>42694.783877314811</v>
      </c>
    </row>
    <row r="3498" spans="1:20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28"/>
        <v>0</v>
      </c>
      <c r="P3498">
        <f t="shared" si="229"/>
        <v>3.67</v>
      </c>
      <c r="Q3498" s="10" t="s">
        <v>8316</v>
      </c>
      <c r="R3498" t="s">
        <v>8334</v>
      </c>
      <c r="S3498" s="14">
        <f t="shared" si="230"/>
        <v>41718.5237037037</v>
      </c>
      <c r="T3498" s="14">
        <f t="shared" si="231"/>
        <v>41748.5237037037</v>
      </c>
    </row>
    <row r="3499" spans="1:20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28"/>
        <v>0</v>
      </c>
      <c r="P3499">
        <f t="shared" si="229"/>
        <v>3.67</v>
      </c>
      <c r="Q3499" s="10" t="s">
        <v>8316</v>
      </c>
      <c r="R3499" t="s">
        <v>8344</v>
      </c>
      <c r="S3499" s="14">
        <f t="shared" si="230"/>
        <v>41908.996527777781</v>
      </c>
      <c r="T3499" s="14">
        <f t="shared" si="231"/>
        <v>41969.038194444445</v>
      </c>
    </row>
    <row r="3500" spans="1:20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28"/>
        <v>0</v>
      </c>
      <c r="P3500">
        <f t="shared" si="229"/>
        <v>5.5</v>
      </c>
      <c r="Q3500" s="10" t="s">
        <v>8327</v>
      </c>
      <c r="R3500" t="s">
        <v>8330</v>
      </c>
      <c r="S3500" s="14">
        <f t="shared" si="230"/>
        <v>42064.217418981483</v>
      </c>
      <c r="T3500" s="14">
        <f t="shared" si="231"/>
        <v>42094.140277777777</v>
      </c>
    </row>
    <row r="3501" spans="1:20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0</v>
      </c>
      <c r="P3501">
        <f t="shared" si="229"/>
        <v>5.5</v>
      </c>
      <c r="Q3501" s="10" t="s">
        <v>8323</v>
      </c>
      <c r="R3501" t="s">
        <v>8326</v>
      </c>
      <c r="S3501" s="14">
        <f t="shared" si="230"/>
        <v>41961.492488425924</v>
      </c>
      <c r="T3501" s="14">
        <f t="shared" si="231"/>
        <v>42006.492488425924</v>
      </c>
    </row>
    <row r="3502" spans="1:20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28"/>
        <v>0</v>
      </c>
      <c r="P3502">
        <f t="shared" si="229"/>
        <v>5.5</v>
      </c>
      <c r="Q3502" s="10" t="s">
        <v>8323</v>
      </c>
      <c r="R3502" t="s">
        <v>8324</v>
      </c>
      <c r="S3502" s="14">
        <f t="shared" si="230"/>
        <v>42107.156319444446</v>
      </c>
      <c r="T3502" s="14">
        <f t="shared" si="231"/>
        <v>42167.156319444446</v>
      </c>
    </row>
    <row r="3503" spans="1:20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1</v>
      </c>
      <c r="P3503">
        <f t="shared" si="229"/>
        <v>5.5</v>
      </c>
      <c r="Q3503" s="10" t="s">
        <v>8323</v>
      </c>
      <c r="R3503" t="s">
        <v>8326</v>
      </c>
      <c r="S3503" s="14">
        <f t="shared" si="230"/>
        <v>42402.947002314817</v>
      </c>
      <c r="T3503" s="14">
        <f t="shared" si="231"/>
        <v>42452.145138888889</v>
      </c>
    </row>
    <row r="3504" spans="1:20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0" t="s">
        <v>8321</v>
      </c>
      <c r="R3504" t="s">
        <v>8337</v>
      </c>
      <c r="S3504" s="14">
        <f t="shared" si="230"/>
        <v>42514.434548611112</v>
      </c>
      <c r="T3504" s="14">
        <f t="shared" si="231"/>
        <v>42554.434548611112</v>
      </c>
    </row>
    <row r="3505" spans="1:20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28"/>
        <v>0</v>
      </c>
      <c r="P3505">
        <f t="shared" si="229"/>
        <v>10</v>
      </c>
      <c r="Q3505" s="10" t="s">
        <v>8319</v>
      </c>
      <c r="R3505" t="s">
        <v>8345</v>
      </c>
      <c r="S3505" s="14">
        <f t="shared" si="230"/>
        <v>42746.019652777773</v>
      </c>
      <c r="T3505" s="14">
        <f t="shared" si="231"/>
        <v>42800.541666666672</v>
      </c>
    </row>
    <row r="3506" spans="1:20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0" t="s">
        <v>8321</v>
      </c>
      <c r="R3506" t="s">
        <v>8337</v>
      </c>
      <c r="S3506" s="14">
        <f t="shared" si="230"/>
        <v>42616.049849537041</v>
      </c>
      <c r="T3506" s="14">
        <f t="shared" si="231"/>
        <v>42646.049849537041</v>
      </c>
    </row>
    <row r="3507" spans="1:20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28"/>
        <v>0</v>
      </c>
      <c r="P3507">
        <f t="shared" si="229"/>
        <v>10</v>
      </c>
      <c r="Q3507" s="10" t="s">
        <v>8319</v>
      </c>
      <c r="R3507" t="s">
        <v>8345</v>
      </c>
      <c r="S3507" s="14">
        <f t="shared" si="230"/>
        <v>42061.69594907407</v>
      </c>
      <c r="T3507" s="14">
        <f t="shared" si="231"/>
        <v>42121.654282407413</v>
      </c>
    </row>
    <row r="3508" spans="1:20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28"/>
        <v>0</v>
      </c>
      <c r="P3508">
        <f t="shared" si="229"/>
        <v>10</v>
      </c>
      <c r="Q3508" s="10" t="s">
        <v>8308</v>
      </c>
      <c r="R3508" t="s">
        <v>8318</v>
      </c>
      <c r="S3508" s="14">
        <f t="shared" si="230"/>
        <v>41830.033958333333</v>
      </c>
      <c r="T3508" s="14">
        <f t="shared" si="231"/>
        <v>41860.033958333333</v>
      </c>
    </row>
    <row r="3509" spans="1:20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28"/>
        <v>0</v>
      </c>
      <c r="P3509">
        <f t="shared" si="229"/>
        <v>10</v>
      </c>
      <c r="Q3509" s="10" t="s">
        <v>8311</v>
      </c>
      <c r="R3509" t="s">
        <v>8352</v>
      </c>
      <c r="S3509" s="14">
        <f t="shared" si="230"/>
        <v>42349.824097222227</v>
      </c>
      <c r="T3509" s="14">
        <f t="shared" si="231"/>
        <v>42399.824097222227</v>
      </c>
    </row>
    <row r="3510" spans="1:20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28"/>
        <v>0</v>
      </c>
      <c r="P3510">
        <f t="shared" si="229"/>
        <v>10</v>
      </c>
      <c r="Q3510" s="10" t="s">
        <v>8323</v>
      </c>
      <c r="R3510" t="s">
        <v>8326</v>
      </c>
      <c r="S3510" s="14">
        <f t="shared" si="230"/>
        <v>42786.350231481483</v>
      </c>
      <c r="T3510" s="14">
        <f t="shared" si="231"/>
        <v>42846.308564814812</v>
      </c>
    </row>
    <row r="3511" spans="1:20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28"/>
        <v>0</v>
      </c>
      <c r="P3511">
        <f t="shared" si="229"/>
        <v>5</v>
      </c>
      <c r="Q3511" s="10" t="s">
        <v>8323</v>
      </c>
      <c r="R3511" t="s">
        <v>8324</v>
      </c>
      <c r="S3511" s="14">
        <f t="shared" si="230"/>
        <v>41825.055231481485</v>
      </c>
      <c r="T3511" s="14">
        <f t="shared" si="231"/>
        <v>41850.055231481485</v>
      </c>
    </row>
    <row r="3512" spans="1:20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28"/>
        <v>0</v>
      </c>
      <c r="P3512">
        <f t="shared" si="229"/>
        <v>10</v>
      </c>
      <c r="Q3512" s="10" t="s">
        <v>8323</v>
      </c>
      <c r="R3512" t="s">
        <v>8324</v>
      </c>
      <c r="S3512" s="14">
        <f t="shared" si="230"/>
        <v>42745.031469907408</v>
      </c>
      <c r="T3512" s="14">
        <f t="shared" si="231"/>
        <v>42785.031469907408</v>
      </c>
    </row>
    <row r="3513" spans="1:20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0" t="s">
        <v>8308</v>
      </c>
      <c r="R3513" t="s">
        <v>8342</v>
      </c>
      <c r="S3513" s="14">
        <f t="shared" si="230"/>
        <v>42017.843287037031</v>
      </c>
      <c r="T3513" s="14">
        <f t="shared" si="231"/>
        <v>42047.843287037031</v>
      </c>
    </row>
    <row r="3514" spans="1:20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28"/>
        <v>0</v>
      </c>
      <c r="P3514">
        <f t="shared" si="229"/>
        <v>10</v>
      </c>
      <c r="Q3514" s="10" t="s">
        <v>8316</v>
      </c>
      <c r="R3514" t="s">
        <v>8344</v>
      </c>
      <c r="S3514" s="14">
        <f t="shared" si="230"/>
        <v>42649.924907407403</v>
      </c>
      <c r="T3514" s="14">
        <f t="shared" si="231"/>
        <v>42679.924907407403</v>
      </c>
    </row>
    <row r="3515" spans="1:20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28"/>
        <v>0</v>
      </c>
      <c r="P3515">
        <f t="shared" si="229"/>
        <v>5</v>
      </c>
      <c r="Q3515" s="10" t="s">
        <v>8316</v>
      </c>
      <c r="R3515" t="s">
        <v>8334</v>
      </c>
      <c r="S3515" s="14">
        <f t="shared" si="230"/>
        <v>41951.973229166666</v>
      </c>
      <c r="T3515" s="14">
        <f t="shared" si="231"/>
        <v>41981.973229166666</v>
      </c>
    </row>
    <row r="3516" spans="1:20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28"/>
        <v>0</v>
      </c>
      <c r="P3516">
        <f t="shared" si="229"/>
        <v>10</v>
      </c>
      <c r="Q3516" s="10" t="s">
        <v>8323</v>
      </c>
      <c r="R3516" t="s">
        <v>8335</v>
      </c>
      <c r="S3516" s="14">
        <f t="shared" si="230"/>
        <v>42154.818819444445</v>
      </c>
      <c r="T3516" s="14">
        <f t="shared" si="231"/>
        <v>42185.165972222225</v>
      </c>
    </row>
    <row r="3517" spans="1:20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28"/>
        <v>0</v>
      </c>
      <c r="P3517">
        <f t="shared" si="229"/>
        <v>10</v>
      </c>
      <c r="Q3517" s="10" t="s">
        <v>8308</v>
      </c>
      <c r="R3517" t="s">
        <v>8342</v>
      </c>
      <c r="S3517" s="14">
        <f t="shared" si="230"/>
        <v>42223.619456018518</v>
      </c>
      <c r="T3517" s="14">
        <f t="shared" si="231"/>
        <v>42253.215277777781</v>
      </c>
    </row>
    <row r="3518" spans="1:20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28"/>
        <v>0</v>
      </c>
      <c r="P3518">
        <f t="shared" si="229"/>
        <v>5</v>
      </c>
      <c r="Q3518" s="10" t="s">
        <v>8321</v>
      </c>
      <c r="R3518" t="s">
        <v>8339</v>
      </c>
      <c r="S3518" s="14">
        <f t="shared" si="230"/>
        <v>41650.015057870369</v>
      </c>
      <c r="T3518" s="14">
        <f t="shared" si="231"/>
        <v>41680.015057870369</v>
      </c>
    </row>
    <row r="3519" spans="1:20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28"/>
        <v>0</v>
      </c>
      <c r="P3519">
        <f t="shared" si="229"/>
        <v>10</v>
      </c>
      <c r="Q3519" s="10" t="s">
        <v>8321</v>
      </c>
      <c r="R3519" t="s">
        <v>8339</v>
      </c>
      <c r="S3519" s="14">
        <f t="shared" si="230"/>
        <v>42447.896875000006</v>
      </c>
      <c r="T3519" s="14">
        <f t="shared" si="231"/>
        <v>42474.606944444444</v>
      </c>
    </row>
    <row r="3520" spans="1:20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28"/>
        <v>0</v>
      </c>
      <c r="P3520">
        <f t="shared" si="229"/>
        <v>10</v>
      </c>
      <c r="Q3520" s="10" t="s">
        <v>8311</v>
      </c>
      <c r="R3520" t="s">
        <v>8349</v>
      </c>
      <c r="S3520" s="14">
        <f t="shared" si="230"/>
        <v>42121.367002314815</v>
      </c>
      <c r="T3520" s="14">
        <f t="shared" si="231"/>
        <v>42152.836805555555</v>
      </c>
    </row>
    <row r="3521" spans="1:20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28"/>
        <v>0</v>
      </c>
      <c r="P3521">
        <f t="shared" si="229"/>
        <v>10</v>
      </c>
      <c r="Q3521" s="10" t="s">
        <v>8323</v>
      </c>
      <c r="R3521" t="s">
        <v>8326</v>
      </c>
      <c r="S3521" s="14">
        <f t="shared" si="230"/>
        <v>42437.64534722222</v>
      </c>
      <c r="T3521" s="14">
        <f t="shared" si="231"/>
        <v>42497.603680555556</v>
      </c>
    </row>
    <row r="3522" spans="1:20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28"/>
        <v>0</v>
      </c>
      <c r="P3522">
        <f t="shared" si="229"/>
        <v>3.33</v>
      </c>
      <c r="Q3522" s="10" t="s">
        <v>8316</v>
      </c>
      <c r="R3522" t="s">
        <v>8334</v>
      </c>
      <c r="S3522" s="14">
        <f t="shared" si="230"/>
        <v>41526.345914351856</v>
      </c>
      <c r="T3522" s="14">
        <f t="shared" si="231"/>
        <v>41556.345914351856</v>
      </c>
    </row>
    <row r="3523" spans="1:20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32">ROUND(E3523/D3523*100,0)</f>
        <v>0</v>
      </c>
      <c r="P3523">
        <f t="shared" ref="P3523:P3586" si="233">IFERROR(ROUND(E3523/L3523,2),0)</f>
        <v>5</v>
      </c>
      <c r="Q3523" s="10" t="s">
        <v>8327</v>
      </c>
      <c r="R3523" t="s">
        <v>8330</v>
      </c>
      <c r="S3523" s="14">
        <f t="shared" ref="S3523:S3586" si="234">(((J3523/60)/60)/24)+DATE(1970,1,1)</f>
        <v>41989.664409722223</v>
      </c>
      <c r="T3523" s="14">
        <f t="shared" ref="T3523:T3586" si="235">(((I3523/60)/60)/24)+DATE(1970,1,1)</f>
        <v>42019.664409722223</v>
      </c>
    </row>
    <row r="3524" spans="1:20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32"/>
        <v>0</v>
      </c>
      <c r="P3524">
        <f t="shared" si="233"/>
        <v>10</v>
      </c>
      <c r="Q3524" s="10" t="s">
        <v>8321</v>
      </c>
      <c r="R3524" t="s">
        <v>8339</v>
      </c>
      <c r="S3524" s="14">
        <f t="shared" si="234"/>
        <v>42153.631597222222</v>
      </c>
      <c r="T3524" s="14">
        <f t="shared" si="235"/>
        <v>42183.631597222222</v>
      </c>
    </row>
    <row r="3525" spans="1:20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32"/>
        <v>0</v>
      </c>
      <c r="P3525">
        <f t="shared" si="233"/>
        <v>10</v>
      </c>
      <c r="Q3525" s="10" t="s">
        <v>8308</v>
      </c>
      <c r="R3525" t="s">
        <v>8342</v>
      </c>
      <c r="S3525" s="14">
        <f t="shared" si="234"/>
        <v>42450.589143518519</v>
      </c>
      <c r="T3525" s="14">
        <f t="shared" si="235"/>
        <v>42510.589143518519</v>
      </c>
    </row>
    <row r="3526" spans="1:20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32"/>
        <v>0</v>
      </c>
      <c r="P3526">
        <f t="shared" si="233"/>
        <v>10</v>
      </c>
      <c r="Q3526" s="10" t="s">
        <v>8308</v>
      </c>
      <c r="R3526" t="s">
        <v>8342</v>
      </c>
      <c r="S3526" s="14">
        <f t="shared" si="234"/>
        <v>42102.650567129633</v>
      </c>
      <c r="T3526" s="14">
        <f t="shared" si="235"/>
        <v>42148.625</v>
      </c>
    </row>
    <row r="3527" spans="1:20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32"/>
        <v>0</v>
      </c>
      <c r="P3527">
        <f t="shared" si="233"/>
        <v>10</v>
      </c>
      <c r="Q3527" s="10" t="s">
        <v>8308</v>
      </c>
      <c r="R3527" t="s">
        <v>8342</v>
      </c>
      <c r="S3527" s="14">
        <f t="shared" si="234"/>
        <v>42262.849050925928</v>
      </c>
      <c r="T3527" s="14">
        <f t="shared" si="235"/>
        <v>42292.849050925928</v>
      </c>
    </row>
    <row r="3528" spans="1:20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32"/>
        <v>0</v>
      </c>
      <c r="P3528">
        <f t="shared" si="233"/>
        <v>5</v>
      </c>
      <c r="Q3528" s="10" t="s">
        <v>8319</v>
      </c>
      <c r="R3528" t="s">
        <v>8345</v>
      </c>
      <c r="S3528" s="14">
        <f t="shared" si="234"/>
        <v>42383.899456018517</v>
      </c>
      <c r="T3528" s="14">
        <f t="shared" si="235"/>
        <v>42413.899456018517</v>
      </c>
    </row>
    <row r="3529" spans="1:20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32"/>
        <v>0</v>
      </c>
      <c r="P3529">
        <f t="shared" si="233"/>
        <v>10</v>
      </c>
      <c r="Q3529" s="10" t="s">
        <v>8323</v>
      </c>
      <c r="R3529" t="s">
        <v>8335</v>
      </c>
      <c r="S3529" s="14">
        <f t="shared" si="234"/>
        <v>41865.659780092588</v>
      </c>
      <c r="T3529" s="14">
        <f t="shared" si="235"/>
        <v>41890.659780092588</v>
      </c>
    </row>
    <row r="3530" spans="1:20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32"/>
        <v>0</v>
      </c>
      <c r="P3530">
        <f t="shared" si="233"/>
        <v>10</v>
      </c>
      <c r="Q3530" s="10" t="s">
        <v>8321</v>
      </c>
      <c r="R3530" t="s">
        <v>8325</v>
      </c>
      <c r="S3530" s="14">
        <f t="shared" si="234"/>
        <v>42375.230115740742</v>
      </c>
      <c r="T3530" s="14">
        <f t="shared" si="235"/>
        <v>42417.999305555553</v>
      </c>
    </row>
    <row r="3531" spans="1:20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32"/>
        <v>0</v>
      </c>
      <c r="P3531">
        <f t="shared" si="233"/>
        <v>10</v>
      </c>
      <c r="Q3531" s="10" t="s">
        <v>8323</v>
      </c>
      <c r="R3531" t="s">
        <v>8326</v>
      </c>
      <c r="S3531" s="14">
        <f t="shared" si="234"/>
        <v>41863.527326388888</v>
      </c>
      <c r="T3531" s="14">
        <f t="shared" si="235"/>
        <v>41893.527326388888</v>
      </c>
    </row>
    <row r="3532" spans="1:20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32"/>
        <v>0</v>
      </c>
      <c r="P3532">
        <f t="shared" si="233"/>
        <v>10</v>
      </c>
      <c r="Q3532" s="10" t="s">
        <v>8323</v>
      </c>
      <c r="R3532" t="s">
        <v>8326</v>
      </c>
      <c r="S3532" s="14">
        <f t="shared" si="234"/>
        <v>42058.603877314818</v>
      </c>
      <c r="T3532" s="14">
        <f t="shared" si="235"/>
        <v>42087.165972222225</v>
      </c>
    </row>
    <row r="3533" spans="1:20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32"/>
        <v>0</v>
      </c>
      <c r="P3533">
        <f t="shared" si="233"/>
        <v>10</v>
      </c>
      <c r="Q3533" s="10" t="s">
        <v>8321</v>
      </c>
      <c r="R3533" t="s">
        <v>8337</v>
      </c>
      <c r="S3533" s="14">
        <f t="shared" si="234"/>
        <v>41938.893263888887</v>
      </c>
      <c r="T3533" s="14">
        <f t="shared" si="235"/>
        <v>41959.934930555552</v>
      </c>
    </row>
    <row r="3534" spans="1:20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32"/>
        <v>0</v>
      </c>
      <c r="P3534">
        <f t="shared" si="233"/>
        <v>10</v>
      </c>
      <c r="Q3534" s="10" t="s">
        <v>8311</v>
      </c>
      <c r="R3534" t="s">
        <v>8356</v>
      </c>
      <c r="S3534" s="14">
        <f t="shared" si="234"/>
        <v>42172.669027777782</v>
      </c>
      <c r="T3534" s="14">
        <f t="shared" si="235"/>
        <v>42202.669027777782</v>
      </c>
    </row>
    <row r="3535" spans="1:20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32"/>
        <v>0</v>
      </c>
      <c r="P3535">
        <f t="shared" si="233"/>
        <v>10</v>
      </c>
      <c r="Q3535" s="10" t="s">
        <v>8323</v>
      </c>
      <c r="R3535" t="s">
        <v>8326</v>
      </c>
      <c r="S3535" s="14">
        <f t="shared" si="234"/>
        <v>42622.436412037037</v>
      </c>
      <c r="T3535" s="14">
        <f t="shared" si="235"/>
        <v>42652.436412037037</v>
      </c>
    </row>
    <row r="3536" spans="1:20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32"/>
        <v>0</v>
      </c>
      <c r="P3536">
        <f t="shared" si="233"/>
        <v>5</v>
      </c>
      <c r="Q3536" s="10" t="s">
        <v>8316</v>
      </c>
      <c r="R3536" t="s">
        <v>8344</v>
      </c>
      <c r="S3536" s="14">
        <f t="shared" si="234"/>
        <v>41772.797280092593</v>
      </c>
      <c r="T3536" s="14">
        <f t="shared" si="235"/>
        <v>41802.797280092593</v>
      </c>
    </row>
    <row r="3537" spans="1:20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32"/>
        <v>0</v>
      </c>
      <c r="P3537">
        <f t="shared" si="233"/>
        <v>10</v>
      </c>
      <c r="Q3537" s="10" t="s">
        <v>8313</v>
      </c>
      <c r="R3537" t="s">
        <v>8355</v>
      </c>
      <c r="S3537" s="14">
        <f t="shared" si="234"/>
        <v>41935.509652777779</v>
      </c>
      <c r="T3537" s="14">
        <f t="shared" si="235"/>
        <v>41965.551319444443</v>
      </c>
    </row>
    <row r="3538" spans="1:20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32"/>
        <v>1</v>
      </c>
      <c r="P3538">
        <f t="shared" si="233"/>
        <v>5</v>
      </c>
      <c r="Q3538" s="10" t="s">
        <v>8316</v>
      </c>
      <c r="R3538" t="s">
        <v>8344</v>
      </c>
      <c r="S3538" s="14">
        <f t="shared" si="234"/>
        <v>42535.327476851846</v>
      </c>
      <c r="T3538" s="14">
        <f t="shared" si="235"/>
        <v>42565.327476851846</v>
      </c>
    </row>
    <row r="3539" spans="1:20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32"/>
        <v>1</v>
      </c>
      <c r="P3539">
        <f t="shared" si="233"/>
        <v>5</v>
      </c>
      <c r="Q3539" s="10" t="s">
        <v>8311</v>
      </c>
      <c r="R3539" t="s">
        <v>8356</v>
      </c>
      <c r="S3539" s="14">
        <f t="shared" si="234"/>
        <v>42573.65662037037</v>
      </c>
      <c r="T3539" s="14">
        <f t="shared" si="235"/>
        <v>42588.65662037037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0" t="s">
        <v>8323</v>
      </c>
      <c r="R3540" t="s">
        <v>8324</v>
      </c>
      <c r="S3540" s="14">
        <f t="shared" si="234"/>
        <v>41848.679803240739</v>
      </c>
      <c r="T3540" s="14">
        <f t="shared" si="235"/>
        <v>41908.679803240739</v>
      </c>
    </row>
    <row r="3541" spans="1:20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0" t="s">
        <v>8323</v>
      </c>
      <c r="R3541" t="s">
        <v>8326</v>
      </c>
      <c r="S3541" s="14">
        <f t="shared" si="234"/>
        <v>42048.711724537032</v>
      </c>
      <c r="T3541" s="14">
        <f t="shared" si="235"/>
        <v>42086.75</v>
      </c>
    </row>
    <row r="3542" spans="1:20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1</v>
      </c>
      <c r="P3542">
        <f t="shared" si="233"/>
        <v>10</v>
      </c>
      <c r="Q3542" s="10" t="s">
        <v>8323</v>
      </c>
      <c r="R3542" t="s">
        <v>8326</v>
      </c>
      <c r="S3542" s="14">
        <f t="shared" si="234"/>
        <v>42803.842812499999</v>
      </c>
      <c r="T3542" s="14">
        <f t="shared" si="235"/>
        <v>42843.801145833335</v>
      </c>
    </row>
    <row r="3543" spans="1:20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32"/>
        <v>1</v>
      </c>
      <c r="P3543">
        <f t="shared" si="233"/>
        <v>5</v>
      </c>
      <c r="Q3543" s="10" t="s">
        <v>8308</v>
      </c>
      <c r="R3543" t="s">
        <v>8342</v>
      </c>
      <c r="S3543" s="14">
        <f t="shared" si="234"/>
        <v>42049.716620370367</v>
      </c>
      <c r="T3543" s="14">
        <f t="shared" si="235"/>
        <v>42079.674953703703</v>
      </c>
    </row>
    <row r="3544" spans="1:20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</v>
      </c>
      <c r="P3544">
        <f t="shared" si="233"/>
        <v>10</v>
      </c>
      <c r="Q3544" s="10" t="s">
        <v>8323</v>
      </c>
      <c r="R3544" t="s">
        <v>8326</v>
      </c>
      <c r="S3544" s="14">
        <f t="shared" si="234"/>
        <v>42291.739548611105</v>
      </c>
      <c r="T3544" s="14">
        <f t="shared" si="235"/>
        <v>42351.781215277777</v>
      </c>
    </row>
    <row r="3545" spans="1:20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32"/>
        <v>1</v>
      </c>
      <c r="P3545">
        <f t="shared" si="233"/>
        <v>10</v>
      </c>
      <c r="Q3545" s="10" t="s">
        <v>8323</v>
      </c>
      <c r="R3545" t="s">
        <v>8326</v>
      </c>
      <c r="S3545" s="14">
        <f t="shared" si="234"/>
        <v>42217.670104166667</v>
      </c>
      <c r="T3545" s="14">
        <f t="shared" si="235"/>
        <v>42247.670104166667</v>
      </c>
    </row>
    <row r="3546" spans="1:20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32"/>
        <v>1</v>
      </c>
      <c r="P3546">
        <f t="shared" si="233"/>
        <v>10</v>
      </c>
      <c r="Q3546" s="10" t="s">
        <v>8316</v>
      </c>
      <c r="R3546" t="s">
        <v>8334</v>
      </c>
      <c r="S3546" s="14">
        <f t="shared" si="234"/>
        <v>40802.964594907404</v>
      </c>
      <c r="T3546" s="14">
        <f t="shared" si="235"/>
        <v>40832.964594907404</v>
      </c>
    </row>
    <row r="3547" spans="1:20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32"/>
        <v>2</v>
      </c>
      <c r="P3547">
        <f t="shared" si="233"/>
        <v>10</v>
      </c>
      <c r="Q3547" s="10" t="s">
        <v>8346</v>
      </c>
      <c r="R3547" t="s">
        <v>8347</v>
      </c>
      <c r="S3547" s="14">
        <f t="shared" si="234"/>
        <v>41851.696157407408</v>
      </c>
      <c r="T3547" s="14">
        <f t="shared" si="235"/>
        <v>41894.416666666664</v>
      </c>
    </row>
    <row r="3548" spans="1:20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32"/>
        <v>2</v>
      </c>
      <c r="P3548">
        <f t="shared" si="233"/>
        <v>5</v>
      </c>
      <c r="Q3548" s="10" t="s">
        <v>8323</v>
      </c>
      <c r="R3548" t="s">
        <v>8335</v>
      </c>
      <c r="S3548" s="14">
        <f t="shared" si="234"/>
        <v>42201.436226851853</v>
      </c>
      <c r="T3548" s="14">
        <f t="shared" si="235"/>
        <v>42244.9375</v>
      </c>
    </row>
    <row r="3549" spans="1:20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2</v>
      </c>
      <c r="P3549">
        <f t="shared" si="233"/>
        <v>10</v>
      </c>
      <c r="Q3549" s="10" t="s">
        <v>8323</v>
      </c>
      <c r="R3549" t="s">
        <v>8326</v>
      </c>
      <c r="S3549" s="14">
        <f t="shared" si="234"/>
        <v>42128.431064814817</v>
      </c>
      <c r="T3549" s="14">
        <f t="shared" si="235"/>
        <v>42146.875</v>
      </c>
    </row>
    <row r="3550" spans="1:20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5</v>
      </c>
      <c r="P3550">
        <f t="shared" si="233"/>
        <v>10</v>
      </c>
      <c r="Q3550" s="10" t="s">
        <v>8323</v>
      </c>
      <c r="R3550" t="s">
        <v>8326</v>
      </c>
      <c r="S3550" s="14">
        <f t="shared" si="234"/>
        <v>42261.632916666669</v>
      </c>
      <c r="T3550" s="14">
        <f t="shared" si="235"/>
        <v>42266.165972222225</v>
      </c>
    </row>
    <row r="3551" spans="1:20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10</v>
      </c>
      <c r="P3551">
        <f t="shared" si="233"/>
        <v>10</v>
      </c>
      <c r="Q3551" s="10" t="s">
        <v>8323</v>
      </c>
      <c r="R3551" t="s">
        <v>8326</v>
      </c>
      <c r="S3551" s="14">
        <f t="shared" si="234"/>
        <v>41831.697939814818</v>
      </c>
      <c r="T3551" s="14">
        <f t="shared" si="235"/>
        <v>41861.697939814818</v>
      </c>
    </row>
    <row r="3552" spans="1:20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32"/>
        <v>100</v>
      </c>
      <c r="P3552">
        <f t="shared" si="233"/>
        <v>10</v>
      </c>
      <c r="Q3552" s="10" t="s">
        <v>8327</v>
      </c>
      <c r="R3552" t="s">
        <v>8336</v>
      </c>
      <c r="S3552" s="14">
        <f t="shared" si="234"/>
        <v>42165.79833333334</v>
      </c>
      <c r="T3552" s="14">
        <f t="shared" si="235"/>
        <v>42195.79833333334</v>
      </c>
    </row>
    <row r="3553" spans="1:20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32"/>
        <v>200</v>
      </c>
      <c r="P3553">
        <f t="shared" si="233"/>
        <v>10</v>
      </c>
      <c r="Q3553" s="10" t="s">
        <v>8327</v>
      </c>
      <c r="R3553" t="s">
        <v>8329</v>
      </c>
      <c r="S3553" s="14">
        <f t="shared" si="234"/>
        <v>42109.826145833329</v>
      </c>
      <c r="T3553" s="14">
        <f t="shared" si="235"/>
        <v>42139.826145833329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0" t="s">
        <v>8308</v>
      </c>
      <c r="R3554" t="s">
        <v>8342</v>
      </c>
      <c r="S3554" s="14">
        <f t="shared" si="234"/>
        <v>42276.903333333335</v>
      </c>
      <c r="T3554" s="14">
        <f t="shared" si="235"/>
        <v>42306.903333333335</v>
      </c>
    </row>
    <row r="3555" spans="1:20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32"/>
        <v>0</v>
      </c>
      <c r="P3555">
        <f t="shared" si="233"/>
        <v>2</v>
      </c>
      <c r="Q3555" s="10" t="s">
        <v>8308</v>
      </c>
      <c r="R3555" t="s">
        <v>8310</v>
      </c>
      <c r="S3555" s="14">
        <f t="shared" si="234"/>
        <v>41838.832152777781</v>
      </c>
      <c r="T3555" s="14">
        <f t="shared" si="235"/>
        <v>41868.832152777781</v>
      </c>
    </row>
    <row r="3556" spans="1:20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32"/>
        <v>0</v>
      </c>
      <c r="P3556">
        <f t="shared" si="233"/>
        <v>8</v>
      </c>
      <c r="Q3556" s="10" t="s">
        <v>8319</v>
      </c>
      <c r="R3556" t="s">
        <v>8345</v>
      </c>
      <c r="S3556" s="14">
        <f t="shared" si="234"/>
        <v>41974.704745370371</v>
      </c>
      <c r="T3556" s="14">
        <f t="shared" si="235"/>
        <v>42004.704745370371</v>
      </c>
    </row>
    <row r="3557" spans="1:20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32"/>
        <v>0</v>
      </c>
      <c r="P3557">
        <f t="shared" si="233"/>
        <v>4</v>
      </c>
      <c r="Q3557" s="10" t="s">
        <v>8321</v>
      </c>
      <c r="R3557" t="s">
        <v>8337</v>
      </c>
      <c r="S3557" s="14">
        <f t="shared" si="234"/>
        <v>42396.911712962959</v>
      </c>
      <c r="T3557" s="14">
        <f t="shared" si="235"/>
        <v>42426.911712962959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0" t="s">
        <v>8308</v>
      </c>
      <c r="R3558" t="s">
        <v>8342</v>
      </c>
      <c r="S3558" s="14">
        <f t="shared" si="234"/>
        <v>41927.067627314813</v>
      </c>
      <c r="T3558" s="14">
        <f t="shared" si="235"/>
        <v>41957.109293981484</v>
      </c>
    </row>
    <row r="3559" spans="1:20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32"/>
        <v>2</v>
      </c>
      <c r="P3559">
        <f t="shared" si="233"/>
        <v>2</v>
      </c>
      <c r="Q3559" s="10" t="s">
        <v>8308</v>
      </c>
      <c r="R3559" t="s">
        <v>8318</v>
      </c>
      <c r="S3559" s="14">
        <f t="shared" si="234"/>
        <v>41864.04886574074</v>
      </c>
      <c r="T3559" s="14">
        <f t="shared" si="235"/>
        <v>41884.04886574074</v>
      </c>
    </row>
    <row r="3560" spans="1:20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32"/>
        <v>0</v>
      </c>
      <c r="P3560">
        <f t="shared" si="233"/>
        <v>7</v>
      </c>
      <c r="Q3560" s="10" t="s">
        <v>8323</v>
      </c>
      <c r="R3560" t="s">
        <v>8326</v>
      </c>
      <c r="S3560" s="14">
        <f t="shared" si="234"/>
        <v>42513.976319444439</v>
      </c>
      <c r="T3560" s="14">
        <f t="shared" si="235"/>
        <v>42559.976319444439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0" t="s">
        <v>8323</v>
      </c>
      <c r="R3561" t="s">
        <v>8326</v>
      </c>
      <c r="S3561" s="14">
        <f t="shared" si="234"/>
        <v>42465.128391203703</v>
      </c>
      <c r="T3561" s="14">
        <f t="shared" si="235"/>
        <v>42495.128391203703</v>
      </c>
    </row>
    <row r="3562" spans="1:20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32"/>
        <v>0</v>
      </c>
      <c r="P3562">
        <f t="shared" si="233"/>
        <v>2.33</v>
      </c>
      <c r="Q3562" s="10" t="s">
        <v>8311</v>
      </c>
      <c r="R3562" t="s">
        <v>8348</v>
      </c>
      <c r="S3562" s="14">
        <f t="shared" si="234"/>
        <v>42013.059027777781</v>
      </c>
      <c r="T3562" s="14">
        <f t="shared" si="235"/>
        <v>42041.059027777781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0" t="s">
        <v>8321</v>
      </c>
      <c r="R3563" t="s">
        <v>8339</v>
      </c>
      <c r="S3563" s="14">
        <f t="shared" si="234"/>
        <v>42275.861157407402</v>
      </c>
      <c r="T3563" s="14">
        <f t="shared" si="235"/>
        <v>42335.902824074074</v>
      </c>
    </row>
    <row r="3564" spans="1:20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0</v>
      </c>
      <c r="P3564">
        <f t="shared" si="233"/>
        <v>3</v>
      </c>
      <c r="Q3564" s="10" t="s">
        <v>8308</v>
      </c>
      <c r="R3564" t="s">
        <v>8342</v>
      </c>
      <c r="S3564" s="14">
        <f t="shared" si="234"/>
        <v>42646.896898148145</v>
      </c>
      <c r="T3564" s="14">
        <f t="shared" si="235"/>
        <v>42676.896898148145</v>
      </c>
    </row>
    <row r="3565" spans="1:20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32"/>
        <v>0</v>
      </c>
      <c r="P3565">
        <f t="shared" si="233"/>
        <v>3</v>
      </c>
      <c r="Q3565" s="10" t="s">
        <v>8313</v>
      </c>
      <c r="R3565" t="s">
        <v>8355</v>
      </c>
      <c r="S3565" s="14">
        <f t="shared" si="234"/>
        <v>41974.712245370371</v>
      </c>
      <c r="T3565" s="14">
        <f t="shared" si="235"/>
        <v>42004.712245370371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0" t="s">
        <v>8346</v>
      </c>
      <c r="R3566" t="s">
        <v>8347</v>
      </c>
      <c r="S3566" s="14">
        <f t="shared" si="234"/>
        <v>42011.925937499997</v>
      </c>
      <c r="T3566" s="14">
        <f t="shared" si="235"/>
        <v>42068.852083333331</v>
      </c>
    </row>
    <row r="3567" spans="1:20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32"/>
        <v>0</v>
      </c>
      <c r="P3567">
        <f t="shared" si="233"/>
        <v>3</v>
      </c>
      <c r="Q3567" s="10" t="s">
        <v>8316</v>
      </c>
      <c r="R3567" t="s">
        <v>8344</v>
      </c>
      <c r="S3567" s="14">
        <f t="shared" si="234"/>
        <v>42413.649641203709</v>
      </c>
      <c r="T3567" s="14">
        <f t="shared" si="235"/>
        <v>42443.607974537037</v>
      </c>
    </row>
    <row r="3568" spans="1:20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32"/>
        <v>0</v>
      </c>
      <c r="P3568">
        <f t="shared" si="233"/>
        <v>6</v>
      </c>
      <c r="Q3568" s="10" t="s">
        <v>8311</v>
      </c>
      <c r="R3568" t="s">
        <v>8348</v>
      </c>
      <c r="S3568" s="14">
        <f t="shared" si="234"/>
        <v>42395.456412037034</v>
      </c>
      <c r="T3568" s="14">
        <f t="shared" si="235"/>
        <v>42425.456412037034</v>
      </c>
    </row>
    <row r="3569" spans="1:20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32"/>
        <v>1</v>
      </c>
      <c r="P3569">
        <f t="shared" si="233"/>
        <v>3</v>
      </c>
      <c r="Q3569" s="10" t="s">
        <v>8323</v>
      </c>
      <c r="R3569" t="s">
        <v>8326</v>
      </c>
      <c r="S3569" s="14">
        <f t="shared" si="234"/>
        <v>41982.904386574075</v>
      </c>
      <c r="T3569" s="14">
        <f t="shared" si="235"/>
        <v>42042.904386574075</v>
      </c>
    </row>
    <row r="3570" spans="1:20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32"/>
        <v>1</v>
      </c>
      <c r="P3570">
        <f t="shared" si="233"/>
        <v>3</v>
      </c>
      <c r="Q3570" s="10" t="s">
        <v>8308</v>
      </c>
      <c r="R3570" t="s">
        <v>8342</v>
      </c>
      <c r="S3570" s="14">
        <f t="shared" si="234"/>
        <v>42525.656944444447</v>
      </c>
      <c r="T3570" s="14">
        <f t="shared" si="235"/>
        <v>42555.656944444447</v>
      </c>
    </row>
    <row r="3571" spans="1:20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32"/>
        <v>0</v>
      </c>
      <c r="P3571">
        <f t="shared" si="233"/>
        <v>5</v>
      </c>
      <c r="Q3571" s="10" t="s">
        <v>8319</v>
      </c>
      <c r="R3571" t="s">
        <v>8345</v>
      </c>
      <c r="S3571" s="14">
        <f t="shared" si="234"/>
        <v>41837.905694444446</v>
      </c>
      <c r="T3571" s="14">
        <f t="shared" si="235"/>
        <v>41867.905694444446</v>
      </c>
    </row>
    <row r="3572" spans="1:20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32"/>
        <v>0</v>
      </c>
      <c r="P3572">
        <f t="shared" si="233"/>
        <v>5</v>
      </c>
      <c r="Q3572" s="10" t="s">
        <v>8321</v>
      </c>
      <c r="R3572" t="s">
        <v>8325</v>
      </c>
      <c r="S3572" s="14">
        <f t="shared" si="234"/>
        <v>41792.687442129631</v>
      </c>
      <c r="T3572" s="14">
        <f t="shared" si="235"/>
        <v>41822.687442129631</v>
      </c>
    </row>
    <row r="3573" spans="1:20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32"/>
        <v>0</v>
      </c>
      <c r="P3573">
        <f t="shared" si="233"/>
        <v>5</v>
      </c>
      <c r="Q3573" s="10" t="s">
        <v>8319</v>
      </c>
      <c r="R3573" t="s">
        <v>8345</v>
      </c>
      <c r="S3573" s="14">
        <f t="shared" si="234"/>
        <v>42422.536192129628</v>
      </c>
      <c r="T3573" s="14">
        <f t="shared" si="235"/>
        <v>42452.494525462964</v>
      </c>
    </row>
    <row r="3574" spans="1:20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32"/>
        <v>0</v>
      </c>
      <c r="P3574">
        <f t="shared" si="233"/>
        <v>5</v>
      </c>
      <c r="Q3574" s="10" t="s">
        <v>8321</v>
      </c>
      <c r="R3574" t="s">
        <v>8339</v>
      </c>
      <c r="S3574" s="14">
        <f t="shared" si="234"/>
        <v>41331.555127314816</v>
      </c>
      <c r="T3574" s="14">
        <f t="shared" si="235"/>
        <v>41356.513460648144</v>
      </c>
    </row>
    <row r="3575" spans="1:20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32"/>
        <v>0</v>
      </c>
      <c r="P3575">
        <f t="shared" si="233"/>
        <v>1</v>
      </c>
      <c r="Q3575" s="10" t="s">
        <v>8319</v>
      </c>
      <c r="R3575" t="s">
        <v>8345</v>
      </c>
      <c r="S3575" s="14">
        <f t="shared" si="234"/>
        <v>42027.856990740736</v>
      </c>
      <c r="T3575" s="14">
        <f t="shared" si="235"/>
        <v>42087.815324074079</v>
      </c>
    </row>
    <row r="3576" spans="1:20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32"/>
        <v>0</v>
      </c>
      <c r="P3576">
        <f t="shared" si="233"/>
        <v>5</v>
      </c>
      <c r="Q3576" s="10" t="s">
        <v>8319</v>
      </c>
      <c r="R3576" t="s">
        <v>8345</v>
      </c>
      <c r="S3576" s="14">
        <f t="shared" si="234"/>
        <v>42019.737766203703</v>
      </c>
      <c r="T3576" s="14">
        <f t="shared" si="235"/>
        <v>42077.625</v>
      </c>
    </row>
    <row r="3577" spans="1:20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0</v>
      </c>
      <c r="P3577">
        <f t="shared" si="233"/>
        <v>5</v>
      </c>
      <c r="Q3577" s="10" t="s">
        <v>8316</v>
      </c>
      <c r="R3577" t="s">
        <v>8334</v>
      </c>
      <c r="S3577" s="14">
        <f t="shared" si="234"/>
        <v>42123.185798611114</v>
      </c>
      <c r="T3577" s="14">
        <f t="shared" si="235"/>
        <v>42153.185798611114</v>
      </c>
    </row>
    <row r="3578" spans="1:20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32"/>
        <v>0</v>
      </c>
      <c r="P3578">
        <f t="shared" si="233"/>
        <v>5</v>
      </c>
      <c r="Q3578" s="10" t="s">
        <v>8327</v>
      </c>
      <c r="R3578" t="s">
        <v>8330</v>
      </c>
      <c r="S3578" s="14">
        <f t="shared" si="234"/>
        <v>42791.669837962967</v>
      </c>
      <c r="T3578" s="14">
        <f t="shared" si="235"/>
        <v>42821.191666666666</v>
      </c>
    </row>
    <row r="3579" spans="1:20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32"/>
        <v>0</v>
      </c>
      <c r="P3579">
        <f t="shared" si="233"/>
        <v>5</v>
      </c>
      <c r="Q3579" s="10" t="s">
        <v>8323</v>
      </c>
      <c r="R3579" t="s">
        <v>8324</v>
      </c>
      <c r="S3579" s="14">
        <f t="shared" si="234"/>
        <v>42060.04550925926</v>
      </c>
      <c r="T3579" s="14">
        <f t="shared" si="235"/>
        <v>42090.003842592589</v>
      </c>
    </row>
    <row r="3580" spans="1:20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32"/>
        <v>0</v>
      </c>
      <c r="P3580">
        <f t="shared" si="233"/>
        <v>5</v>
      </c>
      <c r="Q3580" s="10" t="s">
        <v>8316</v>
      </c>
      <c r="R3580" t="s">
        <v>8344</v>
      </c>
      <c r="S3580" s="14">
        <f t="shared" si="234"/>
        <v>41975.347523148142</v>
      </c>
      <c r="T3580" s="14">
        <f t="shared" si="235"/>
        <v>42005.347523148142</v>
      </c>
    </row>
    <row r="3581" spans="1:20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32"/>
        <v>0</v>
      </c>
      <c r="P3581">
        <f t="shared" si="233"/>
        <v>5</v>
      </c>
      <c r="Q3581" s="10" t="s">
        <v>8323</v>
      </c>
      <c r="R3581" t="s">
        <v>8335</v>
      </c>
      <c r="S3581" s="14">
        <f t="shared" si="234"/>
        <v>41799.259039351848</v>
      </c>
      <c r="T3581" s="14">
        <f t="shared" si="235"/>
        <v>41819.259039351848</v>
      </c>
    </row>
    <row r="3582" spans="1:20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32"/>
        <v>0</v>
      </c>
      <c r="P3582">
        <f t="shared" si="233"/>
        <v>5</v>
      </c>
      <c r="Q3582" s="10" t="s">
        <v>8321</v>
      </c>
      <c r="R3582" t="s">
        <v>8339</v>
      </c>
      <c r="S3582" s="14">
        <f t="shared" si="234"/>
        <v>42423.985567129625</v>
      </c>
      <c r="T3582" s="14">
        <f t="shared" si="235"/>
        <v>42453.943900462968</v>
      </c>
    </row>
    <row r="3583" spans="1:20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0" t="s">
        <v>8311</v>
      </c>
      <c r="R3583" t="s">
        <v>8352</v>
      </c>
      <c r="S3583" s="14">
        <f t="shared" si="234"/>
        <v>41136.85805555556</v>
      </c>
      <c r="T3583" s="14">
        <f t="shared" si="235"/>
        <v>41159.32708333333</v>
      </c>
    </row>
    <row r="3584" spans="1:20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32"/>
        <v>0</v>
      </c>
      <c r="P3584">
        <f t="shared" si="233"/>
        <v>5</v>
      </c>
      <c r="Q3584" s="10" t="s">
        <v>8323</v>
      </c>
      <c r="R3584" t="s">
        <v>8326</v>
      </c>
      <c r="S3584" s="14">
        <f t="shared" si="234"/>
        <v>41915.400219907409</v>
      </c>
      <c r="T3584" s="14">
        <f t="shared" si="235"/>
        <v>41919.1875</v>
      </c>
    </row>
    <row r="3585" spans="1:20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32"/>
        <v>0</v>
      </c>
      <c r="P3585">
        <f t="shared" si="233"/>
        <v>5</v>
      </c>
      <c r="Q3585" s="10" t="s">
        <v>8311</v>
      </c>
      <c r="R3585" t="s">
        <v>8352</v>
      </c>
      <c r="S3585" s="14">
        <f t="shared" si="234"/>
        <v>41471.446851851848</v>
      </c>
      <c r="T3585" s="14">
        <f t="shared" si="235"/>
        <v>41501.446851851848</v>
      </c>
    </row>
    <row r="3586" spans="1:20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32"/>
        <v>0</v>
      </c>
      <c r="P3586">
        <f t="shared" si="233"/>
        <v>5</v>
      </c>
      <c r="Q3586" s="10" t="s">
        <v>8319</v>
      </c>
      <c r="R3586" t="s">
        <v>8345</v>
      </c>
      <c r="S3586" s="14">
        <f t="shared" si="234"/>
        <v>42333.330277777779</v>
      </c>
      <c r="T3586" s="14">
        <f t="shared" si="235"/>
        <v>42363.330277777779</v>
      </c>
    </row>
    <row r="3587" spans="1:20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36">ROUND(E3587/D3587*100,0)</f>
        <v>0</v>
      </c>
      <c r="P3587">
        <f t="shared" ref="P3587:P3650" si="237">IFERROR(ROUND(E3587/L3587,2),0)</f>
        <v>5</v>
      </c>
      <c r="Q3587" s="10" t="s">
        <v>8323</v>
      </c>
      <c r="R3587" t="s">
        <v>8326</v>
      </c>
      <c r="S3587" s="14">
        <f t="shared" ref="S3587:S3650" si="238">(((J3587/60)/60)/24)+DATE(1970,1,1)</f>
        <v>41985.427361111113</v>
      </c>
      <c r="T3587" s="14">
        <f t="shared" ref="T3587:T3650" si="239">(((I3587/60)/60)/24)+DATE(1970,1,1)</f>
        <v>42015.427361111113</v>
      </c>
    </row>
    <row r="3588" spans="1:20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36"/>
        <v>0</v>
      </c>
      <c r="P3588">
        <f t="shared" si="237"/>
        <v>5</v>
      </c>
      <c r="Q3588" s="10" t="s">
        <v>8323</v>
      </c>
      <c r="R3588" t="s">
        <v>8326</v>
      </c>
      <c r="S3588" s="14">
        <f t="shared" si="238"/>
        <v>42510.938900462963</v>
      </c>
      <c r="T3588" s="14">
        <f t="shared" si="239"/>
        <v>42540.938900462963</v>
      </c>
    </row>
    <row r="3589" spans="1:20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36"/>
        <v>0</v>
      </c>
      <c r="P3589">
        <f t="shared" si="237"/>
        <v>5</v>
      </c>
      <c r="Q3589" s="10" t="s">
        <v>8316</v>
      </c>
      <c r="R3589" t="s">
        <v>8334</v>
      </c>
      <c r="S3589" s="14">
        <f t="shared" si="238"/>
        <v>41722.792407407411</v>
      </c>
      <c r="T3589" s="14">
        <f t="shared" si="239"/>
        <v>41735.792407407411</v>
      </c>
    </row>
    <row r="3590" spans="1:20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36"/>
        <v>0</v>
      </c>
      <c r="P3590">
        <f t="shared" si="237"/>
        <v>5</v>
      </c>
      <c r="Q3590" s="10" t="s">
        <v>8311</v>
      </c>
      <c r="R3590" t="s">
        <v>8352</v>
      </c>
      <c r="S3590" s="14">
        <f t="shared" si="238"/>
        <v>42527.007326388892</v>
      </c>
      <c r="T3590" s="14">
        <f t="shared" si="239"/>
        <v>42587.007326388892</v>
      </c>
    </row>
    <row r="3591" spans="1:20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0</v>
      </c>
      <c r="P3591">
        <f t="shared" si="237"/>
        <v>5</v>
      </c>
      <c r="Q3591" s="10" t="s">
        <v>8323</v>
      </c>
      <c r="R3591" t="s">
        <v>8326</v>
      </c>
      <c r="S3591" s="14">
        <f t="shared" si="238"/>
        <v>42109.801712962959</v>
      </c>
      <c r="T3591" s="14">
        <f t="shared" si="239"/>
        <v>42139.801712962959</v>
      </c>
    </row>
    <row r="3592" spans="1:20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0" t="s">
        <v>8323</v>
      </c>
      <c r="R3592" t="s">
        <v>8326</v>
      </c>
      <c r="S3592" s="14">
        <f t="shared" si="238"/>
        <v>41809.389930555553</v>
      </c>
      <c r="T3592" s="14">
        <f t="shared" si="239"/>
        <v>41839.389930555553</v>
      </c>
    </row>
    <row r="3593" spans="1:20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36"/>
        <v>0</v>
      </c>
      <c r="P3593">
        <f t="shared" si="237"/>
        <v>5</v>
      </c>
      <c r="Q3593" s="10" t="s">
        <v>8323</v>
      </c>
      <c r="R3593" t="s">
        <v>8326</v>
      </c>
      <c r="S3593" s="14">
        <f t="shared" si="238"/>
        <v>41848.772928240738</v>
      </c>
      <c r="T3593" s="14">
        <f t="shared" si="239"/>
        <v>41877.686111111114</v>
      </c>
    </row>
    <row r="3594" spans="1:20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36"/>
        <v>0</v>
      </c>
      <c r="P3594">
        <f t="shared" si="237"/>
        <v>5</v>
      </c>
      <c r="Q3594" s="10" t="s">
        <v>8323</v>
      </c>
      <c r="R3594" t="s">
        <v>8326</v>
      </c>
      <c r="S3594" s="14">
        <f t="shared" si="238"/>
        <v>42492.98505787037</v>
      </c>
      <c r="T3594" s="14">
        <f t="shared" si="239"/>
        <v>42522.98505787037</v>
      </c>
    </row>
    <row r="3595" spans="1:20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36"/>
        <v>1</v>
      </c>
      <c r="P3595">
        <f t="shared" si="237"/>
        <v>5</v>
      </c>
      <c r="Q3595" s="10" t="s">
        <v>8316</v>
      </c>
      <c r="R3595" t="s">
        <v>8334</v>
      </c>
      <c r="S3595" s="14">
        <f t="shared" si="238"/>
        <v>41835.977083333331</v>
      </c>
      <c r="T3595" s="14">
        <f t="shared" si="239"/>
        <v>41865.977083333331</v>
      </c>
    </row>
    <row r="3596" spans="1:20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36"/>
        <v>1</v>
      </c>
      <c r="P3596">
        <f t="shared" si="237"/>
        <v>5</v>
      </c>
      <c r="Q3596" s="10" t="s">
        <v>8313</v>
      </c>
      <c r="R3596" t="s">
        <v>8351</v>
      </c>
      <c r="S3596" s="14">
        <f t="shared" si="238"/>
        <v>42325.448958333334</v>
      </c>
      <c r="T3596" s="14">
        <f t="shared" si="239"/>
        <v>42357.448958333334</v>
      </c>
    </row>
    <row r="3597" spans="1:20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36"/>
        <v>1</v>
      </c>
      <c r="P3597">
        <f t="shared" si="237"/>
        <v>1</v>
      </c>
      <c r="Q3597" s="10" t="s">
        <v>8319</v>
      </c>
      <c r="R3597" t="s">
        <v>8345</v>
      </c>
      <c r="S3597" s="14">
        <f t="shared" si="238"/>
        <v>42019.76944444445</v>
      </c>
      <c r="T3597" s="14">
        <f t="shared" si="239"/>
        <v>42079.727777777778</v>
      </c>
    </row>
    <row r="3598" spans="1:20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36"/>
        <v>1</v>
      </c>
      <c r="P3598">
        <f t="shared" si="237"/>
        <v>5</v>
      </c>
      <c r="Q3598" s="10" t="s">
        <v>8327</v>
      </c>
      <c r="R3598" t="s">
        <v>8354</v>
      </c>
      <c r="S3598" s="14">
        <f t="shared" si="238"/>
        <v>40782.165532407409</v>
      </c>
      <c r="T3598" s="14">
        <f t="shared" si="239"/>
        <v>40797.554166666669</v>
      </c>
    </row>
    <row r="3599" spans="1:20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36"/>
        <v>1</v>
      </c>
      <c r="P3599">
        <f t="shared" si="237"/>
        <v>5</v>
      </c>
      <c r="Q3599" s="10" t="s">
        <v>8308</v>
      </c>
      <c r="R3599" t="s">
        <v>8342</v>
      </c>
      <c r="S3599" s="14">
        <f t="shared" si="238"/>
        <v>42307.034074074079</v>
      </c>
      <c r="T3599" s="14">
        <f t="shared" si="239"/>
        <v>42337.075740740736</v>
      </c>
    </row>
    <row r="3600" spans="1:20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1</v>
      </c>
      <c r="P3600">
        <f t="shared" si="237"/>
        <v>5</v>
      </c>
      <c r="Q3600" s="10" t="s">
        <v>8323</v>
      </c>
      <c r="R3600" t="s">
        <v>8326</v>
      </c>
      <c r="S3600" s="14">
        <f t="shared" si="238"/>
        <v>42453.428240740745</v>
      </c>
      <c r="T3600" s="14">
        <f t="shared" si="239"/>
        <v>42483.428240740745</v>
      </c>
    </row>
    <row r="3601" spans="1:20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36"/>
        <v>0</v>
      </c>
      <c r="P3601">
        <f t="shared" si="237"/>
        <v>2</v>
      </c>
      <c r="Q3601" s="10" t="s">
        <v>8316</v>
      </c>
      <c r="R3601" t="s">
        <v>8344</v>
      </c>
      <c r="S3601" s="14">
        <f t="shared" si="238"/>
        <v>42645.367442129631</v>
      </c>
      <c r="T3601" s="14">
        <f t="shared" si="239"/>
        <v>42680.409108796302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0" t="s">
        <v>8319</v>
      </c>
      <c r="R3602" t="s">
        <v>8345</v>
      </c>
      <c r="S3602" s="14">
        <f t="shared" si="238"/>
        <v>42034.339363425926</v>
      </c>
      <c r="T3602" s="14">
        <f t="shared" si="239"/>
        <v>42064.339363425926</v>
      </c>
    </row>
    <row r="3603" spans="1:20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36"/>
        <v>0</v>
      </c>
      <c r="P3603">
        <f t="shared" si="237"/>
        <v>4</v>
      </c>
      <c r="Q3603" s="10" t="s">
        <v>8308</v>
      </c>
      <c r="R3603" t="s">
        <v>8342</v>
      </c>
      <c r="S3603" s="14">
        <f t="shared" si="238"/>
        <v>42131.455439814818</v>
      </c>
      <c r="T3603" s="14">
        <f t="shared" si="239"/>
        <v>42161.44930555555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0" t="s">
        <v>8323</v>
      </c>
      <c r="R3604" t="s">
        <v>8326</v>
      </c>
      <c r="S3604" s="14">
        <f t="shared" si="238"/>
        <v>41812.77443287037</v>
      </c>
      <c r="T3604" s="14">
        <f t="shared" si="239"/>
        <v>41872.77443287037</v>
      </c>
    </row>
    <row r="3605" spans="1:20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36"/>
        <v>0</v>
      </c>
      <c r="P3605">
        <f t="shared" si="237"/>
        <v>1.5</v>
      </c>
      <c r="Q3605" s="10" t="s">
        <v>8323</v>
      </c>
      <c r="R3605" t="s">
        <v>8335</v>
      </c>
      <c r="S3605" s="14">
        <f t="shared" si="238"/>
        <v>41849.887037037035</v>
      </c>
      <c r="T3605" s="14">
        <f t="shared" si="239"/>
        <v>41909.887037037035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0" t="s">
        <v>8321</v>
      </c>
      <c r="R3606" t="s">
        <v>8339</v>
      </c>
      <c r="S3606" s="14">
        <f t="shared" si="238"/>
        <v>41500.747453703705</v>
      </c>
      <c r="T3606" s="14">
        <f t="shared" si="239"/>
        <v>41530.747453703705</v>
      </c>
    </row>
    <row r="3607" spans="1:20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36"/>
        <v>0</v>
      </c>
      <c r="P3607">
        <f t="shared" si="237"/>
        <v>3</v>
      </c>
      <c r="Q3607" s="10" t="s">
        <v>8323</v>
      </c>
      <c r="R3607" t="s">
        <v>8326</v>
      </c>
      <c r="S3607" s="14">
        <f t="shared" si="238"/>
        <v>42107.864722222221</v>
      </c>
      <c r="T3607" s="14">
        <f t="shared" si="239"/>
        <v>42137.864722222221</v>
      </c>
    </row>
    <row r="3608" spans="1:20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36"/>
        <v>0</v>
      </c>
      <c r="P3608">
        <f t="shared" si="237"/>
        <v>1</v>
      </c>
      <c r="Q3608" s="10" t="s">
        <v>8313</v>
      </c>
      <c r="R3608" t="s">
        <v>8351</v>
      </c>
      <c r="S3608" s="14">
        <f t="shared" si="238"/>
        <v>42033.845543981486</v>
      </c>
      <c r="T3608" s="14">
        <f t="shared" si="239"/>
        <v>42063.845543981486</v>
      </c>
    </row>
    <row r="3609" spans="1:20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36"/>
        <v>0</v>
      </c>
      <c r="P3609">
        <f t="shared" si="237"/>
        <v>1</v>
      </c>
      <c r="Q3609" s="10" t="s">
        <v>8323</v>
      </c>
      <c r="R3609" t="s">
        <v>8324</v>
      </c>
      <c r="S3609" s="14">
        <f t="shared" si="238"/>
        <v>42460.374305555553</v>
      </c>
      <c r="T3609" s="14">
        <f t="shared" si="239"/>
        <v>42510.374305555553</v>
      </c>
    </row>
    <row r="3610" spans="1:20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36"/>
        <v>0</v>
      </c>
      <c r="P3610">
        <f t="shared" si="237"/>
        <v>1</v>
      </c>
      <c r="Q3610" s="10" t="s">
        <v>8308</v>
      </c>
      <c r="R3610" t="s">
        <v>8310</v>
      </c>
      <c r="S3610" s="14">
        <f t="shared" si="238"/>
        <v>42615.753310185188</v>
      </c>
      <c r="T3610" s="14">
        <f t="shared" si="239"/>
        <v>42645.753310185188</v>
      </c>
    </row>
    <row r="3611" spans="1:20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36"/>
        <v>0</v>
      </c>
      <c r="P3611">
        <f t="shared" si="237"/>
        <v>1.5</v>
      </c>
      <c r="Q3611" s="10" t="s">
        <v>8323</v>
      </c>
      <c r="R3611" t="s">
        <v>8326</v>
      </c>
      <c r="S3611" s="14">
        <f t="shared" si="238"/>
        <v>42095.229166666672</v>
      </c>
      <c r="T3611" s="14">
        <f t="shared" si="239"/>
        <v>42109.211111111115</v>
      </c>
    </row>
    <row r="3612" spans="1:20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36"/>
        <v>0</v>
      </c>
      <c r="P3612">
        <f t="shared" si="237"/>
        <v>1.5</v>
      </c>
      <c r="Q3612" s="10" t="s">
        <v>8308</v>
      </c>
      <c r="R3612" t="s">
        <v>8342</v>
      </c>
      <c r="S3612" s="14">
        <f t="shared" si="238"/>
        <v>42031.362187499995</v>
      </c>
      <c r="T3612" s="14">
        <f t="shared" si="239"/>
        <v>42061.362187499995</v>
      </c>
    </row>
    <row r="3613" spans="1:20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36"/>
        <v>0</v>
      </c>
      <c r="P3613">
        <f t="shared" si="237"/>
        <v>1</v>
      </c>
      <c r="Q3613" s="10" t="s">
        <v>8321</v>
      </c>
      <c r="R3613" t="s">
        <v>8325</v>
      </c>
      <c r="S3613" s="14">
        <f t="shared" si="238"/>
        <v>42375.996886574074</v>
      </c>
      <c r="T3613" s="14">
        <f t="shared" si="239"/>
        <v>42435.996886574074</v>
      </c>
    </row>
    <row r="3614" spans="1:20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36"/>
        <v>0</v>
      </c>
      <c r="P3614">
        <f t="shared" si="237"/>
        <v>1</v>
      </c>
      <c r="Q3614" s="10" t="s">
        <v>8323</v>
      </c>
      <c r="R3614" t="s">
        <v>8326</v>
      </c>
      <c r="S3614" s="14">
        <f t="shared" si="238"/>
        <v>42358.573182870372</v>
      </c>
      <c r="T3614" s="14">
        <f t="shared" si="239"/>
        <v>42377.273611111115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0" t="s">
        <v>8323</v>
      </c>
      <c r="R3615" t="s">
        <v>8326</v>
      </c>
      <c r="S3615" s="14">
        <f t="shared" si="238"/>
        <v>42307.189270833333</v>
      </c>
      <c r="T3615" s="14">
        <f t="shared" si="239"/>
        <v>42322.958333333328</v>
      </c>
    </row>
    <row r="3616" spans="1:20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36"/>
        <v>3</v>
      </c>
      <c r="P3616">
        <f t="shared" si="237"/>
        <v>1</v>
      </c>
      <c r="Q3616" s="10" t="s">
        <v>8311</v>
      </c>
      <c r="R3616" t="s">
        <v>8348</v>
      </c>
      <c r="S3616" s="14">
        <f t="shared" si="238"/>
        <v>42524.667662037042</v>
      </c>
      <c r="T3616" s="14">
        <f t="shared" si="239"/>
        <v>42549.667662037042</v>
      </c>
    </row>
    <row r="3617" spans="1:20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36"/>
        <v>0</v>
      </c>
      <c r="P3617">
        <f t="shared" si="237"/>
        <v>1</v>
      </c>
      <c r="Q3617" s="10" t="s">
        <v>8323</v>
      </c>
      <c r="R3617" t="s">
        <v>8335</v>
      </c>
      <c r="S3617" s="14">
        <f t="shared" si="238"/>
        <v>42437.094490740739</v>
      </c>
      <c r="T3617" s="14">
        <f t="shared" si="239"/>
        <v>42495.708333333328</v>
      </c>
    </row>
    <row r="3618" spans="1:20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36"/>
        <v>0</v>
      </c>
      <c r="P3618">
        <f t="shared" si="237"/>
        <v>1</v>
      </c>
      <c r="Q3618" s="10" t="s">
        <v>8319</v>
      </c>
      <c r="R3618" t="s">
        <v>8345</v>
      </c>
      <c r="S3618" s="14">
        <f t="shared" si="238"/>
        <v>42489.099687499998</v>
      </c>
      <c r="T3618" s="14">
        <f t="shared" si="239"/>
        <v>42549.099687499998</v>
      </c>
    </row>
    <row r="3619" spans="1:20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36"/>
        <v>0</v>
      </c>
      <c r="P3619">
        <f t="shared" si="237"/>
        <v>1</v>
      </c>
      <c r="Q3619" s="10" t="s">
        <v>8321</v>
      </c>
      <c r="R3619" t="s">
        <v>8339</v>
      </c>
      <c r="S3619" s="14">
        <f t="shared" si="238"/>
        <v>42130.335358796292</v>
      </c>
      <c r="T3619" s="14">
        <f t="shared" si="239"/>
        <v>42145.335358796292</v>
      </c>
    </row>
    <row r="3620" spans="1:20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36"/>
        <v>0</v>
      </c>
      <c r="P3620">
        <f t="shared" si="237"/>
        <v>2</v>
      </c>
      <c r="Q3620" s="10" t="s">
        <v>8323</v>
      </c>
      <c r="R3620" t="s">
        <v>8326</v>
      </c>
      <c r="S3620" s="14">
        <f t="shared" si="238"/>
        <v>42391.772997685184</v>
      </c>
      <c r="T3620" s="14">
        <f t="shared" si="239"/>
        <v>42416.772997685184</v>
      </c>
    </row>
    <row r="3621" spans="1:20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36"/>
        <v>0</v>
      </c>
      <c r="P3621">
        <f t="shared" si="237"/>
        <v>2</v>
      </c>
      <c r="Q3621" s="10" t="s">
        <v>8308</v>
      </c>
      <c r="R3621" t="s">
        <v>8342</v>
      </c>
      <c r="S3621" s="14">
        <f t="shared" si="238"/>
        <v>42076.092152777783</v>
      </c>
      <c r="T3621" s="14">
        <f t="shared" si="239"/>
        <v>42106.092152777783</v>
      </c>
    </row>
    <row r="3622" spans="1:20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36"/>
        <v>0</v>
      </c>
      <c r="P3622">
        <f t="shared" si="237"/>
        <v>1</v>
      </c>
      <c r="Q3622" s="10" t="s">
        <v>8311</v>
      </c>
      <c r="R3622" t="s">
        <v>8348</v>
      </c>
      <c r="S3622" s="14">
        <f t="shared" si="238"/>
        <v>41931.959016203706</v>
      </c>
      <c r="T3622" s="14">
        <f t="shared" si="239"/>
        <v>41962.00068287037</v>
      </c>
    </row>
    <row r="3623" spans="1:20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36"/>
        <v>0</v>
      </c>
      <c r="P3623">
        <f t="shared" si="237"/>
        <v>1</v>
      </c>
      <c r="Q3623" s="10" t="s">
        <v>8319</v>
      </c>
      <c r="R3623" t="s">
        <v>8345</v>
      </c>
      <c r="S3623" s="14">
        <f t="shared" si="238"/>
        <v>42041.218715277777</v>
      </c>
      <c r="T3623" s="14">
        <f t="shared" si="239"/>
        <v>42071.218715277777</v>
      </c>
    </row>
    <row r="3624" spans="1:20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36"/>
        <v>0</v>
      </c>
      <c r="P3624">
        <f t="shared" si="237"/>
        <v>1</v>
      </c>
      <c r="Q3624" s="10" t="s">
        <v>8323</v>
      </c>
      <c r="R3624" t="s">
        <v>8324</v>
      </c>
      <c r="S3624" s="14">
        <f t="shared" si="238"/>
        <v>42658.690532407403</v>
      </c>
      <c r="T3624" s="14">
        <f t="shared" si="239"/>
        <v>42673.073611111111</v>
      </c>
    </row>
    <row r="3625" spans="1:20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36"/>
        <v>0</v>
      </c>
      <c r="P3625">
        <f t="shared" si="237"/>
        <v>1</v>
      </c>
      <c r="Q3625" s="10" t="s">
        <v>8323</v>
      </c>
      <c r="R3625" t="s">
        <v>8326</v>
      </c>
      <c r="S3625" s="14">
        <f t="shared" si="238"/>
        <v>41828.922905092593</v>
      </c>
      <c r="T3625" s="14">
        <f t="shared" si="239"/>
        <v>41888.922905092593</v>
      </c>
    </row>
    <row r="3626" spans="1:20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36"/>
        <v>0</v>
      </c>
      <c r="P3626">
        <f t="shared" si="237"/>
        <v>2</v>
      </c>
      <c r="Q3626" s="10" t="s">
        <v>8308</v>
      </c>
      <c r="R3626" t="s">
        <v>8342</v>
      </c>
      <c r="S3626" s="14">
        <f t="shared" si="238"/>
        <v>42377.70694444445</v>
      </c>
      <c r="T3626" s="14">
        <f t="shared" si="239"/>
        <v>42407.70694444445</v>
      </c>
    </row>
    <row r="3627" spans="1:20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36"/>
        <v>0</v>
      </c>
      <c r="P3627">
        <f t="shared" si="237"/>
        <v>1</v>
      </c>
      <c r="Q3627" s="10" t="s">
        <v>8323</v>
      </c>
      <c r="R3627" t="s">
        <v>8326</v>
      </c>
      <c r="S3627" s="14">
        <f t="shared" si="238"/>
        <v>42444.877743055549</v>
      </c>
      <c r="T3627" s="14">
        <f t="shared" si="239"/>
        <v>42504.877743055549</v>
      </c>
    </row>
    <row r="3628" spans="1:20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36"/>
        <v>0</v>
      </c>
      <c r="P3628">
        <f t="shared" si="237"/>
        <v>1</v>
      </c>
      <c r="Q3628" s="10" t="s">
        <v>8323</v>
      </c>
      <c r="R3628" t="s">
        <v>8324</v>
      </c>
      <c r="S3628" s="14">
        <f t="shared" si="238"/>
        <v>42567.531157407408</v>
      </c>
      <c r="T3628" s="14">
        <f t="shared" si="239"/>
        <v>42597.531157407408</v>
      </c>
    </row>
    <row r="3629" spans="1:20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36"/>
        <v>0</v>
      </c>
      <c r="P3629">
        <f t="shared" si="237"/>
        <v>1</v>
      </c>
      <c r="Q3629" s="10" t="s">
        <v>8313</v>
      </c>
      <c r="R3629" t="s">
        <v>8353</v>
      </c>
      <c r="S3629" s="14">
        <f t="shared" si="238"/>
        <v>42023.143414351856</v>
      </c>
      <c r="T3629" s="14">
        <f t="shared" si="239"/>
        <v>42053.143414351856</v>
      </c>
    </row>
    <row r="3630" spans="1:20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36"/>
        <v>0</v>
      </c>
      <c r="P3630">
        <f t="shared" si="237"/>
        <v>1</v>
      </c>
      <c r="Q3630" s="10" t="s">
        <v>8311</v>
      </c>
      <c r="R3630" t="s">
        <v>8356</v>
      </c>
      <c r="S3630" s="14">
        <f t="shared" si="238"/>
        <v>41745.826273148145</v>
      </c>
      <c r="T3630" s="14">
        <f t="shared" si="239"/>
        <v>41795.826273148145</v>
      </c>
    </row>
    <row r="3631" spans="1:20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36"/>
        <v>0</v>
      </c>
      <c r="P3631">
        <f t="shared" si="237"/>
        <v>2</v>
      </c>
      <c r="Q3631" s="10" t="s">
        <v>8311</v>
      </c>
      <c r="R3631" t="s">
        <v>8352</v>
      </c>
      <c r="S3631" s="14">
        <f t="shared" si="238"/>
        <v>41729.702314814815</v>
      </c>
      <c r="T3631" s="14">
        <f t="shared" si="239"/>
        <v>41759.702314814815</v>
      </c>
    </row>
    <row r="3632" spans="1:20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36"/>
        <v>1</v>
      </c>
      <c r="P3632">
        <f t="shared" si="237"/>
        <v>1</v>
      </c>
      <c r="Q3632" s="10" t="s">
        <v>8316</v>
      </c>
      <c r="R3632" t="s">
        <v>8334</v>
      </c>
      <c r="S3632" s="14">
        <f t="shared" si="238"/>
        <v>41647.632256944446</v>
      </c>
      <c r="T3632" s="14">
        <f t="shared" si="239"/>
        <v>41667.632256944446</v>
      </c>
    </row>
    <row r="3633" spans="1:20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36"/>
        <v>2</v>
      </c>
      <c r="P3633">
        <f t="shared" si="237"/>
        <v>1</v>
      </c>
      <c r="Q3633" s="10" t="s">
        <v>8316</v>
      </c>
      <c r="R3633" t="s">
        <v>8334</v>
      </c>
      <c r="S3633" s="14">
        <f t="shared" si="238"/>
        <v>42066.733587962968</v>
      </c>
      <c r="T3633" s="14">
        <f t="shared" si="239"/>
        <v>42096.691921296297</v>
      </c>
    </row>
    <row r="3634" spans="1:20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36"/>
        <v>0</v>
      </c>
      <c r="P3634">
        <f t="shared" si="237"/>
        <v>1</v>
      </c>
      <c r="Q3634" s="10" t="s">
        <v>8308</v>
      </c>
      <c r="R3634" t="s">
        <v>8342</v>
      </c>
      <c r="S3634" s="14">
        <f t="shared" si="238"/>
        <v>41908.650347222225</v>
      </c>
      <c r="T3634" s="14">
        <f t="shared" si="239"/>
        <v>41968.692013888889</v>
      </c>
    </row>
    <row r="3635" spans="1:20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36"/>
        <v>0</v>
      </c>
      <c r="P3635">
        <f t="shared" si="237"/>
        <v>1</v>
      </c>
      <c r="Q3635" s="10" t="s">
        <v>8308</v>
      </c>
      <c r="R3635" t="s">
        <v>8342</v>
      </c>
      <c r="S3635" s="14">
        <f t="shared" si="238"/>
        <v>41865.583275462966</v>
      </c>
      <c r="T3635" s="14">
        <f t="shared" si="239"/>
        <v>41925.583275462966</v>
      </c>
    </row>
    <row r="3636" spans="1:20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36"/>
        <v>0</v>
      </c>
      <c r="P3636">
        <f t="shared" si="237"/>
        <v>1</v>
      </c>
      <c r="Q3636" s="10" t="s">
        <v>8308</v>
      </c>
      <c r="R3636" t="s">
        <v>8342</v>
      </c>
      <c r="S3636" s="14">
        <f t="shared" si="238"/>
        <v>42433.737453703703</v>
      </c>
      <c r="T3636" s="14">
        <f t="shared" si="239"/>
        <v>42493.695787037039</v>
      </c>
    </row>
    <row r="3637" spans="1:20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36"/>
        <v>0</v>
      </c>
      <c r="P3637">
        <f t="shared" si="237"/>
        <v>1</v>
      </c>
      <c r="Q3637" s="10" t="s">
        <v>8323</v>
      </c>
      <c r="R3637" t="s">
        <v>8326</v>
      </c>
      <c r="S3637" s="14">
        <f t="shared" si="238"/>
        <v>42433.825717592597</v>
      </c>
      <c r="T3637" s="14">
        <f t="shared" si="239"/>
        <v>42493.784050925926</v>
      </c>
    </row>
    <row r="3638" spans="1:20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36"/>
        <v>0</v>
      </c>
      <c r="P3638">
        <f t="shared" si="237"/>
        <v>1</v>
      </c>
      <c r="Q3638" s="10" t="s">
        <v>8308</v>
      </c>
      <c r="R3638" t="s">
        <v>8310</v>
      </c>
      <c r="S3638" s="14">
        <f t="shared" si="238"/>
        <v>41815.927106481482</v>
      </c>
      <c r="T3638" s="14">
        <f t="shared" si="239"/>
        <v>41845.927106481482</v>
      </c>
    </row>
    <row r="3639" spans="1:20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36"/>
        <v>0</v>
      </c>
      <c r="P3639">
        <f t="shared" si="237"/>
        <v>1</v>
      </c>
      <c r="Q3639" s="10" t="s">
        <v>8311</v>
      </c>
      <c r="R3639" t="s">
        <v>8348</v>
      </c>
      <c r="S3639" s="14">
        <f t="shared" si="238"/>
        <v>42390.171261574069</v>
      </c>
      <c r="T3639" s="14">
        <f t="shared" si="239"/>
        <v>42420.171261574069</v>
      </c>
    </row>
    <row r="3640" spans="1:20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36"/>
        <v>0</v>
      </c>
      <c r="P3640">
        <f t="shared" si="237"/>
        <v>1</v>
      </c>
      <c r="Q3640" s="10" t="s">
        <v>8319</v>
      </c>
      <c r="R3640" t="s">
        <v>8345</v>
      </c>
      <c r="S3640" s="14">
        <f t="shared" si="238"/>
        <v>42642.988819444443</v>
      </c>
      <c r="T3640" s="14">
        <f t="shared" si="239"/>
        <v>42672.988819444443</v>
      </c>
    </row>
    <row r="3641" spans="1:20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0" t="s">
        <v>8308</v>
      </c>
      <c r="R3641" t="s">
        <v>8342</v>
      </c>
      <c r="S3641" s="14">
        <f t="shared" si="238"/>
        <v>42031.471666666665</v>
      </c>
      <c r="T3641" s="14">
        <f t="shared" si="239"/>
        <v>42091.43</v>
      </c>
    </row>
    <row r="3642" spans="1:20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36"/>
        <v>0</v>
      </c>
      <c r="P3642">
        <f t="shared" si="237"/>
        <v>1</v>
      </c>
      <c r="Q3642" s="10" t="s">
        <v>8319</v>
      </c>
      <c r="R3642" t="s">
        <v>8345</v>
      </c>
      <c r="S3642" s="14">
        <f t="shared" si="238"/>
        <v>41828.967916666668</v>
      </c>
      <c r="T3642" s="14">
        <f t="shared" si="239"/>
        <v>41858.967916666668</v>
      </c>
    </row>
    <row r="3643" spans="1:20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36"/>
        <v>0</v>
      </c>
      <c r="P3643">
        <f t="shared" si="237"/>
        <v>1</v>
      </c>
      <c r="Q3643" s="10" t="s">
        <v>8308</v>
      </c>
      <c r="R3643" t="s">
        <v>8310</v>
      </c>
      <c r="S3643" s="14">
        <f t="shared" si="238"/>
        <v>42393.961909722217</v>
      </c>
      <c r="T3643" s="14">
        <f t="shared" si="239"/>
        <v>42428.961909722217</v>
      </c>
    </row>
    <row r="3644" spans="1:20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36"/>
        <v>0</v>
      </c>
      <c r="P3644">
        <f t="shared" si="237"/>
        <v>1</v>
      </c>
      <c r="Q3644" s="10" t="s">
        <v>8321</v>
      </c>
      <c r="R3644" t="s">
        <v>8339</v>
      </c>
      <c r="S3644" s="14">
        <f t="shared" si="238"/>
        <v>41620.93141203704</v>
      </c>
      <c r="T3644" s="14">
        <f t="shared" si="239"/>
        <v>41680.93141203704</v>
      </c>
    </row>
    <row r="3645" spans="1:20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36"/>
        <v>0</v>
      </c>
      <c r="P3645">
        <f t="shared" si="237"/>
        <v>1</v>
      </c>
      <c r="Q3645" s="10" t="s">
        <v>8321</v>
      </c>
      <c r="R3645" t="s">
        <v>8325</v>
      </c>
      <c r="S3645" s="14">
        <f t="shared" si="238"/>
        <v>42534.180717592593</v>
      </c>
      <c r="T3645" s="14">
        <f t="shared" si="239"/>
        <v>42594.180717592593</v>
      </c>
    </row>
    <row r="3646" spans="1:20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36"/>
        <v>0</v>
      </c>
      <c r="P3646">
        <f t="shared" si="237"/>
        <v>1</v>
      </c>
      <c r="Q3646" s="10" t="s">
        <v>8319</v>
      </c>
      <c r="R3646" t="s">
        <v>8345</v>
      </c>
      <c r="S3646" s="14">
        <f t="shared" si="238"/>
        <v>42412.318668981476</v>
      </c>
      <c r="T3646" s="14">
        <f t="shared" si="239"/>
        <v>42452.277002314819</v>
      </c>
    </row>
    <row r="3647" spans="1:20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36"/>
        <v>0</v>
      </c>
      <c r="P3647">
        <f t="shared" si="237"/>
        <v>1</v>
      </c>
      <c r="Q3647" s="10" t="s">
        <v>8323</v>
      </c>
      <c r="R3647" t="s">
        <v>8335</v>
      </c>
      <c r="S3647" s="14">
        <f t="shared" si="238"/>
        <v>42460.320613425924</v>
      </c>
      <c r="T3647" s="14">
        <f t="shared" si="239"/>
        <v>42490.231944444444</v>
      </c>
    </row>
    <row r="3648" spans="1:20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36"/>
        <v>0</v>
      </c>
      <c r="P3648">
        <f t="shared" si="237"/>
        <v>1</v>
      </c>
      <c r="Q3648" s="10" t="s">
        <v>8319</v>
      </c>
      <c r="R3648" t="s">
        <v>8345</v>
      </c>
      <c r="S3648" s="14">
        <f t="shared" si="238"/>
        <v>42045.784155092595</v>
      </c>
      <c r="T3648" s="14">
        <f t="shared" si="239"/>
        <v>42075.742488425924</v>
      </c>
    </row>
    <row r="3649" spans="1:20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36"/>
        <v>0</v>
      </c>
      <c r="P3649">
        <f t="shared" si="237"/>
        <v>1</v>
      </c>
      <c r="Q3649" s="10" t="s">
        <v>8319</v>
      </c>
      <c r="R3649" t="s">
        <v>8345</v>
      </c>
      <c r="S3649" s="14">
        <f t="shared" si="238"/>
        <v>42551.961689814809</v>
      </c>
      <c r="T3649" s="14">
        <f t="shared" si="239"/>
        <v>42581.961689814809</v>
      </c>
    </row>
    <row r="3650" spans="1:20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36"/>
        <v>0</v>
      </c>
      <c r="P3650">
        <f t="shared" si="237"/>
        <v>1</v>
      </c>
      <c r="Q3650" s="10" t="s">
        <v>8319</v>
      </c>
      <c r="R3650" t="s">
        <v>8345</v>
      </c>
      <c r="S3650" s="14">
        <f t="shared" si="238"/>
        <v>41878.140497685185</v>
      </c>
      <c r="T3650" s="14">
        <f t="shared" si="239"/>
        <v>41908.140497685185</v>
      </c>
    </row>
    <row r="3651" spans="1:20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40">ROUND(E3651/D3651*100,0)</f>
        <v>0</v>
      </c>
      <c r="P3651">
        <f t="shared" ref="P3651:P3714" si="241">IFERROR(ROUND(E3651/L3651,2),0)</f>
        <v>1</v>
      </c>
      <c r="Q3651" s="10" t="s">
        <v>8323</v>
      </c>
      <c r="R3651" t="s">
        <v>8326</v>
      </c>
      <c r="S3651" s="14">
        <f t="shared" ref="S3651:S3714" si="242">(((J3651/60)/60)/24)+DATE(1970,1,1)</f>
        <v>42107.841284722221</v>
      </c>
      <c r="T3651" s="14">
        <f t="shared" ref="T3651:T3714" si="243">(((I3651/60)/60)/24)+DATE(1970,1,1)</f>
        <v>42167.841284722221</v>
      </c>
    </row>
    <row r="3652" spans="1:20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40"/>
        <v>0</v>
      </c>
      <c r="P3652">
        <f t="shared" si="241"/>
        <v>1</v>
      </c>
      <c r="Q3652" s="10" t="s">
        <v>8316</v>
      </c>
      <c r="R3652" t="s">
        <v>8344</v>
      </c>
      <c r="S3652" s="14">
        <f t="shared" si="242"/>
        <v>41958.285046296296</v>
      </c>
      <c r="T3652" s="14">
        <f t="shared" si="243"/>
        <v>41972.189583333333</v>
      </c>
    </row>
    <row r="3653" spans="1:20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40"/>
        <v>0</v>
      </c>
      <c r="P3653">
        <f t="shared" si="241"/>
        <v>1</v>
      </c>
      <c r="Q3653" s="10" t="s">
        <v>8323</v>
      </c>
      <c r="R3653" t="s">
        <v>8326</v>
      </c>
      <c r="S3653" s="14">
        <f t="shared" si="242"/>
        <v>42017.907337962963</v>
      </c>
      <c r="T3653" s="14">
        <f t="shared" si="243"/>
        <v>42077.865671296298</v>
      </c>
    </row>
    <row r="3654" spans="1:20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40"/>
        <v>0</v>
      </c>
      <c r="P3654">
        <f t="shared" si="241"/>
        <v>1</v>
      </c>
      <c r="Q3654" s="10" t="s">
        <v>8323</v>
      </c>
      <c r="R3654" t="s">
        <v>8324</v>
      </c>
      <c r="S3654" s="14">
        <f t="shared" si="242"/>
        <v>42034.960127314815</v>
      </c>
      <c r="T3654" s="14">
        <f t="shared" si="243"/>
        <v>42064.960127314815</v>
      </c>
    </row>
    <row r="3655" spans="1:20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40"/>
        <v>0</v>
      </c>
      <c r="P3655">
        <f t="shared" si="241"/>
        <v>1</v>
      </c>
      <c r="Q3655" s="10" t="s">
        <v>8323</v>
      </c>
      <c r="R3655" t="s">
        <v>8335</v>
      </c>
      <c r="S3655" s="14">
        <f t="shared" si="242"/>
        <v>42590.677152777775</v>
      </c>
      <c r="T3655" s="14">
        <f t="shared" si="243"/>
        <v>42650.632638888885</v>
      </c>
    </row>
    <row r="3656" spans="1:20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40"/>
        <v>0</v>
      </c>
      <c r="P3656">
        <f t="shared" si="241"/>
        <v>1</v>
      </c>
      <c r="Q3656" s="10" t="s">
        <v>8323</v>
      </c>
      <c r="R3656" t="s">
        <v>8335</v>
      </c>
      <c r="S3656" s="14">
        <f t="shared" si="242"/>
        <v>42689.029583333337</v>
      </c>
      <c r="T3656" s="14">
        <f t="shared" si="243"/>
        <v>42749.029583333337</v>
      </c>
    </row>
    <row r="3657" spans="1:20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40"/>
        <v>0</v>
      </c>
      <c r="P3657">
        <f t="shared" si="241"/>
        <v>1</v>
      </c>
      <c r="Q3657" s="10" t="s">
        <v>8323</v>
      </c>
      <c r="R3657" t="s">
        <v>8324</v>
      </c>
      <c r="S3657" s="14">
        <f t="shared" si="242"/>
        <v>41953.95821759259</v>
      </c>
      <c r="T3657" s="14">
        <f t="shared" si="243"/>
        <v>42013.95821759259</v>
      </c>
    </row>
    <row r="3658" spans="1:20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40"/>
        <v>0</v>
      </c>
      <c r="P3658">
        <f t="shared" si="241"/>
        <v>1</v>
      </c>
      <c r="Q3658" s="10" t="s">
        <v>8308</v>
      </c>
      <c r="R3658" t="s">
        <v>8342</v>
      </c>
      <c r="S3658" s="14">
        <f t="shared" si="242"/>
        <v>42411.942997685182</v>
      </c>
      <c r="T3658" s="14">
        <f t="shared" si="243"/>
        <v>42441.942997685182</v>
      </c>
    </row>
    <row r="3659" spans="1:20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40"/>
        <v>0</v>
      </c>
      <c r="P3659">
        <f t="shared" si="241"/>
        <v>1</v>
      </c>
      <c r="Q3659" s="10" t="s">
        <v>8327</v>
      </c>
      <c r="R3659" t="s">
        <v>8330</v>
      </c>
      <c r="S3659" s="14">
        <f t="shared" si="242"/>
        <v>42063.869791666672</v>
      </c>
      <c r="T3659" s="14">
        <f t="shared" si="243"/>
        <v>42093.828125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40"/>
        <v>0</v>
      </c>
      <c r="P3660">
        <f t="shared" si="241"/>
        <v>1</v>
      </c>
      <c r="Q3660" s="10" t="s">
        <v>8308</v>
      </c>
      <c r="R3660" t="s">
        <v>8342</v>
      </c>
      <c r="S3660" s="14">
        <f t="shared" si="242"/>
        <v>42009.817199074074</v>
      </c>
      <c r="T3660" s="14">
        <f t="shared" si="243"/>
        <v>42039.817199074074</v>
      </c>
    </row>
    <row r="3661" spans="1:20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40"/>
        <v>0</v>
      </c>
      <c r="P3661">
        <f t="shared" si="241"/>
        <v>1</v>
      </c>
      <c r="Q3661" s="10" t="s">
        <v>8311</v>
      </c>
      <c r="R3661" t="s">
        <v>8352</v>
      </c>
      <c r="S3661" s="14">
        <f t="shared" si="242"/>
        <v>41444.64261574074</v>
      </c>
      <c r="T3661" s="14">
        <f t="shared" si="243"/>
        <v>41486.821527777778</v>
      </c>
    </row>
    <row r="3662" spans="1:20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40"/>
        <v>0</v>
      </c>
      <c r="P3662">
        <f t="shared" si="241"/>
        <v>1</v>
      </c>
      <c r="Q3662" s="10" t="s">
        <v>8323</v>
      </c>
      <c r="R3662" t="s">
        <v>8326</v>
      </c>
      <c r="S3662" s="14">
        <f t="shared" si="242"/>
        <v>42059.270023148143</v>
      </c>
      <c r="T3662" s="14">
        <f t="shared" si="243"/>
        <v>42119.190972222219</v>
      </c>
    </row>
    <row r="3663" spans="1:20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40"/>
        <v>0</v>
      </c>
      <c r="P3663">
        <f t="shared" si="241"/>
        <v>1</v>
      </c>
      <c r="Q3663" s="10" t="s">
        <v>8311</v>
      </c>
      <c r="R3663" t="s">
        <v>8348</v>
      </c>
      <c r="S3663" s="14">
        <f t="shared" si="242"/>
        <v>42486.748414351852</v>
      </c>
      <c r="T3663" s="14">
        <f t="shared" si="243"/>
        <v>42516.748414351852</v>
      </c>
    </row>
    <row r="3664" spans="1:20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40"/>
        <v>0</v>
      </c>
      <c r="P3664">
        <f t="shared" si="241"/>
        <v>1</v>
      </c>
      <c r="Q3664" s="10" t="s">
        <v>8321</v>
      </c>
      <c r="R3664" t="s">
        <v>8325</v>
      </c>
      <c r="S3664" s="14">
        <f t="shared" si="242"/>
        <v>42009.64061342593</v>
      </c>
      <c r="T3664" s="14">
        <f t="shared" si="243"/>
        <v>42069.64061342593</v>
      </c>
    </row>
    <row r="3665" spans="1:20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40"/>
        <v>0</v>
      </c>
      <c r="P3665">
        <f t="shared" si="241"/>
        <v>1</v>
      </c>
      <c r="Q3665" s="10" t="s">
        <v>8323</v>
      </c>
      <c r="R3665" t="s">
        <v>8326</v>
      </c>
      <c r="S3665" s="14">
        <f t="shared" si="242"/>
        <v>42415.168564814812</v>
      </c>
      <c r="T3665" s="14">
        <f t="shared" si="243"/>
        <v>42445.126898148148</v>
      </c>
    </row>
    <row r="3666" spans="1:20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40"/>
        <v>0</v>
      </c>
      <c r="P3666">
        <f t="shared" si="241"/>
        <v>1</v>
      </c>
      <c r="Q3666" s="10" t="s">
        <v>8308</v>
      </c>
      <c r="R3666" t="s">
        <v>8342</v>
      </c>
      <c r="S3666" s="14">
        <f t="shared" si="242"/>
        <v>42052.93850694444</v>
      </c>
      <c r="T3666" s="14">
        <f t="shared" si="243"/>
        <v>42082.896840277783</v>
      </c>
    </row>
    <row r="3667" spans="1:20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40"/>
        <v>0</v>
      </c>
      <c r="P3667">
        <f t="shared" si="241"/>
        <v>1</v>
      </c>
      <c r="Q3667" s="10" t="s">
        <v>8308</v>
      </c>
      <c r="R3667" t="s">
        <v>8342</v>
      </c>
      <c r="S3667" s="14">
        <f t="shared" si="242"/>
        <v>42178.614571759259</v>
      </c>
      <c r="T3667" s="14">
        <f t="shared" si="243"/>
        <v>42193.614571759259</v>
      </c>
    </row>
    <row r="3668" spans="1:20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40"/>
        <v>0</v>
      </c>
      <c r="P3668">
        <f t="shared" si="241"/>
        <v>1</v>
      </c>
      <c r="Q3668" s="10" t="s">
        <v>8313</v>
      </c>
      <c r="R3668" t="s">
        <v>8351</v>
      </c>
      <c r="S3668" s="14">
        <f t="shared" si="242"/>
        <v>41956.950983796298</v>
      </c>
      <c r="T3668" s="14">
        <f t="shared" si="243"/>
        <v>41986.950983796298</v>
      </c>
    </row>
    <row r="3669" spans="1:20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40"/>
        <v>0</v>
      </c>
      <c r="P3669">
        <f t="shared" si="241"/>
        <v>1</v>
      </c>
      <c r="Q3669" s="10" t="s">
        <v>8323</v>
      </c>
      <c r="R3669" t="s">
        <v>8326</v>
      </c>
      <c r="S3669" s="14">
        <f t="shared" si="242"/>
        <v>42611.261064814811</v>
      </c>
      <c r="T3669" s="14">
        <f t="shared" si="243"/>
        <v>42625.707638888889</v>
      </c>
    </row>
    <row r="3670" spans="1:20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40"/>
        <v>0</v>
      </c>
      <c r="P3670">
        <f t="shared" si="241"/>
        <v>1</v>
      </c>
      <c r="Q3670" s="10" t="s">
        <v>8323</v>
      </c>
      <c r="R3670" t="s">
        <v>8326</v>
      </c>
      <c r="S3670" s="14">
        <f t="shared" si="242"/>
        <v>42174.780821759254</v>
      </c>
      <c r="T3670" s="14">
        <f t="shared" si="243"/>
        <v>42204.780821759254</v>
      </c>
    </row>
    <row r="3671" spans="1:20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40"/>
        <v>0</v>
      </c>
      <c r="P3671">
        <f t="shared" si="241"/>
        <v>1</v>
      </c>
      <c r="Q3671" s="10" t="s">
        <v>8321</v>
      </c>
      <c r="R3671" t="s">
        <v>8325</v>
      </c>
      <c r="S3671" s="14">
        <f t="shared" si="242"/>
        <v>42416.881018518514</v>
      </c>
      <c r="T3671" s="14">
        <f t="shared" si="243"/>
        <v>42476.839351851857</v>
      </c>
    </row>
    <row r="3672" spans="1:20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40"/>
        <v>0</v>
      </c>
      <c r="P3672">
        <f t="shared" si="241"/>
        <v>1</v>
      </c>
      <c r="Q3672" s="10" t="s">
        <v>8311</v>
      </c>
      <c r="R3672" t="s">
        <v>8348</v>
      </c>
      <c r="S3672" s="14">
        <f t="shared" si="242"/>
        <v>42479.318518518514</v>
      </c>
      <c r="T3672" s="14">
        <f t="shared" si="243"/>
        <v>42524.318518518514</v>
      </c>
    </row>
    <row r="3673" spans="1:20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40"/>
        <v>0</v>
      </c>
      <c r="P3673">
        <f t="shared" si="241"/>
        <v>1</v>
      </c>
      <c r="Q3673" s="10" t="s">
        <v>8319</v>
      </c>
      <c r="R3673" t="s">
        <v>8345</v>
      </c>
      <c r="S3673" s="14">
        <f t="shared" si="242"/>
        <v>42026.687453703707</v>
      </c>
      <c r="T3673" s="14">
        <f t="shared" si="243"/>
        <v>42056.687453703707</v>
      </c>
    </row>
    <row r="3674" spans="1:20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0" t="s">
        <v>8308</v>
      </c>
      <c r="R3674" t="s">
        <v>8342</v>
      </c>
      <c r="S3674" s="14">
        <f t="shared" si="242"/>
        <v>42535.68440972222</v>
      </c>
      <c r="T3674" s="14">
        <f t="shared" si="243"/>
        <v>42565.68440972222</v>
      </c>
    </row>
    <row r="3675" spans="1:20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40"/>
        <v>0</v>
      </c>
      <c r="P3675">
        <f t="shared" si="241"/>
        <v>1</v>
      </c>
      <c r="Q3675" s="10" t="s">
        <v>8308</v>
      </c>
      <c r="R3675" t="s">
        <v>8342</v>
      </c>
      <c r="S3675" s="14">
        <f t="shared" si="242"/>
        <v>42031.928576388891</v>
      </c>
      <c r="T3675" s="14">
        <f t="shared" si="243"/>
        <v>42061.928576388891</v>
      </c>
    </row>
    <row r="3676" spans="1:20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40"/>
        <v>0</v>
      </c>
      <c r="P3676">
        <f t="shared" si="241"/>
        <v>1</v>
      </c>
      <c r="Q3676" s="10" t="s">
        <v>8316</v>
      </c>
      <c r="R3676" t="s">
        <v>8334</v>
      </c>
      <c r="S3676" s="14">
        <f t="shared" si="242"/>
        <v>42397.679513888885</v>
      </c>
      <c r="T3676" s="14">
        <f t="shared" si="243"/>
        <v>42411.679513888885</v>
      </c>
    </row>
    <row r="3677" spans="1:20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40"/>
        <v>0</v>
      </c>
      <c r="P3677">
        <f t="shared" si="241"/>
        <v>1</v>
      </c>
      <c r="Q3677" s="10" t="s">
        <v>8323</v>
      </c>
      <c r="R3677" t="s">
        <v>8326</v>
      </c>
      <c r="S3677" s="14">
        <f t="shared" si="242"/>
        <v>42041.743090277778</v>
      </c>
      <c r="T3677" s="14">
        <f t="shared" si="243"/>
        <v>42071.701423611114</v>
      </c>
    </row>
    <row r="3678" spans="1:20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40"/>
        <v>0</v>
      </c>
      <c r="P3678">
        <f t="shared" si="241"/>
        <v>1</v>
      </c>
      <c r="Q3678" s="10" t="s">
        <v>8323</v>
      </c>
      <c r="R3678" t="s">
        <v>8326</v>
      </c>
      <c r="S3678" s="14">
        <f t="shared" si="242"/>
        <v>41842.201261574075</v>
      </c>
      <c r="T3678" s="14">
        <f t="shared" si="243"/>
        <v>41872.201261574075</v>
      </c>
    </row>
    <row r="3679" spans="1:20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40"/>
        <v>0</v>
      </c>
      <c r="P3679">
        <f t="shared" si="241"/>
        <v>1</v>
      </c>
      <c r="Q3679" s="10" t="s">
        <v>8327</v>
      </c>
      <c r="R3679" t="s">
        <v>8330</v>
      </c>
      <c r="S3679" s="14">
        <f t="shared" si="242"/>
        <v>42102.036527777775</v>
      </c>
      <c r="T3679" s="14">
        <f t="shared" si="243"/>
        <v>42132.036527777775</v>
      </c>
    </row>
    <row r="3680" spans="1:20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0" t="s">
        <v>8319</v>
      </c>
      <c r="R3680" t="s">
        <v>8345</v>
      </c>
      <c r="S3680" s="14">
        <f t="shared" si="242"/>
        <v>42502.913761574076</v>
      </c>
      <c r="T3680" s="14">
        <f t="shared" si="243"/>
        <v>42517.919444444444</v>
      </c>
    </row>
    <row r="3681" spans="1:20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40"/>
        <v>0</v>
      </c>
      <c r="P3681">
        <f t="shared" si="241"/>
        <v>1</v>
      </c>
      <c r="Q3681" s="10" t="s">
        <v>8321</v>
      </c>
      <c r="R3681" t="s">
        <v>8339</v>
      </c>
      <c r="S3681" s="14">
        <f t="shared" si="242"/>
        <v>42753.329039351855</v>
      </c>
      <c r="T3681" s="14">
        <f t="shared" si="243"/>
        <v>42783.329039351855</v>
      </c>
    </row>
    <row r="3682" spans="1:20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40"/>
        <v>0</v>
      </c>
      <c r="P3682">
        <f t="shared" si="241"/>
        <v>1</v>
      </c>
      <c r="Q3682" s="10" t="s">
        <v>8321</v>
      </c>
      <c r="R3682" t="s">
        <v>8337</v>
      </c>
      <c r="S3682" s="14">
        <f t="shared" si="242"/>
        <v>42096.704976851848</v>
      </c>
      <c r="T3682" s="14">
        <f t="shared" si="243"/>
        <v>42112.427777777775</v>
      </c>
    </row>
    <row r="3683" spans="1:20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40"/>
        <v>0</v>
      </c>
      <c r="P3683">
        <f t="shared" si="241"/>
        <v>1</v>
      </c>
      <c r="Q3683" s="10" t="s">
        <v>8308</v>
      </c>
      <c r="R3683" t="s">
        <v>8342</v>
      </c>
      <c r="S3683" s="14">
        <f t="shared" si="242"/>
        <v>42605.908182870371</v>
      </c>
      <c r="T3683" s="14">
        <f t="shared" si="243"/>
        <v>42635.908182870371</v>
      </c>
    </row>
    <row r="3684" spans="1:20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40"/>
        <v>0</v>
      </c>
      <c r="P3684">
        <f t="shared" si="241"/>
        <v>1</v>
      </c>
      <c r="Q3684" s="10" t="s">
        <v>8313</v>
      </c>
      <c r="R3684" t="s">
        <v>8355</v>
      </c>
      <c r="S3684" s="14">
        <f t="shared" si="242"/>
        <v>42031.884652777779</v>
      </c>
      <c r="T3684" s="14">
        <f t="shared" si="243"/>
        <v>42065.886111111111</v>
      </c>
    </row>
    <row r="3685" spans="1:20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40"/>
        <v>0</v>
      </c>
      <c r="P3685">
        <f t="shared" si="241"/>
        <v>1</v>
      </c>
      <c r="Q3685" s="10" t="s">
        <v>8327</v>
      </c>
      <c r="R3685" t="s">
        <v>8330</v>
      </c>
      <c r="S3685" s="14">
        <f t="shared" si="242"/>
        <v>42044.927974537044</v>
      </c>
      <c r="T3685" s="14">
        <f t="shared" si="243"/>
        <v>42099.458333333328</v>
      </c>
    </row>
    <row r="3686" spans="1:20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40"/>
        <v>0</v>
      </c>
      <c r="P3686">
        <f t="shared" si="241"/>
        <v>1</v>
      </c>
      <c r="Q3686" s="10" t="s">
        <v>8323</v>
      </c>
      <c r="R3686" t="s">
        <v>8335</v>
      </c>
      <c r="S3686" s="14">
        <f t="shared" si="242"/>
        <v>41942.84710648148</v>
      </c>
      <c r="T3686" s="14">
        <f t="shared" si="243"/>
        <v>41972.888773148152</v>
      </c>
    </row>
    <row r="3687" spans="1:20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40"/>
        <v>0</v>
      </c>
      <c r="P3687">
        <f t="shared" si="241"/>
        <v>1</v>
      </c>
      <c r="Q3687" s="10" t="s">
        <v>8327</v>
      </c>
      <c r="R3687" t="s">
        <v>8330</v>
      </c>
      <c r="S3687" s="14">
        <f t="shared" si="242"/>
        <v>42425.960983796293</v>
      </c>
      <c r="T3687" s="14">
        <f t="shared" si="243"/>
        <v>42463.006944444445</v>
      </c>
    </row>
    <row r="3688" spans="1:20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40"/>
        <v>0</v>
      </c>
      <c r="P3688">
        <f t="shared" si="241"/>
        <v>1</v>
      </c>
      <c r="Q3688" s="10" t="s">
        <v>8308</v>
      </c>
      <c r="R3688" t="s">
        <v>8310</v>
      </c>
      <c r="S3688" s="14">
        <f t="shared" si="242"/>
        <v>42639.805601851855</v>
      </c>
      <c r="T3688" s="14">
        <f t="shared" si="243"/>
        <v>42669.805601851855</v>
      </c>
    </row>
    <row r="3689" spans="1:20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40"/>
        <v>0</v>
      </c>
      <c r="P3689">
        <f t="shared" si="241"/>
        <v>1</v>
      </c>
      <c r="Q3689" s="10" t="s">
        <v>8316</v>
      </c>
      <c r="R3689" t="s">
        <v>8334</v>
      </c>
      <c r="S3689" s="14">
        <f t="shared" si="242"/>
        <v>42347.203587962969</v>
      </c>
      <c r="T3689" s="14">
        <f t="shared" si="243"/>
        <v>42377.203587962969</v>
      </c>
    </row>
    <row r="3690" spans="1:20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40"/>
        <v>0</v>
      </c>
      <c r="P3690">
        <f t="shared" si="241"/>
        <v>1</v>
      </c>
      <c r="Q3690" s="10" t="s">
        <v>8323</v>
      </c>
      <c r="R3690" t="s">
        <v>8326</v>
      </c>
      <c r="S3690" s="14">
        <f t="shared" si="242"/>
        <v>41789.893599537041</v>
      </c>
      <c r="T3690" s="14">
        <f t="shared" si="243"/>
        <v>41815.875</v>
      </c>
    </row>
    <row r="3691" spans="1:20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40"/>
        <v>0</v>
      </c>
      <c r="P3691">
        <f t="shared" si="241"/>
        <v>1</v>
      </c>
      <c r="Q3691" s="10" t="s">
        <v>8323</v>
      </c>
      <c r="R3691" t="s">
        <v>8326</v>
      </c>
      <c r="S3691" s="14">
        <f t="shared" si="242"/>
        <v>42400.946597222224</v>
      </c>
      <c r="T3691" s="14">
        <f t="shared" si="243"/>
        <v>42428</v>
      </c>
    </row>
    <row r="3692" spans="1:20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40"/>
        <v>0</v>
      </c>
      <c r="P3692">
        <f t="shared" si="241"/>
        <v>1</v>
      </c>
      <c r="Q3692" s="10" t="s">
        <v>8346</v>
      </c>
      <c r="R3692" t="s">
        <v>8347</v>
      </c>
      <c r="S3692" s="14">
        <f t="shared" si="242"/>
        <v>41918.818460648145</v>
      </c>
      <c r="T3692" s="14">
        <f t="shared" si="243"/>
        <v>41948.860127314816</v>
      </c>
    </row>
    <row r="3693" spans="1:20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40"/>
        <v>0</v>
      </c>
      <c r="P3693">
        <f t="shared" si="241"/>
        <v>1</v>
      </c>
      <c r="Q3693" s="10" t="s">
        <v>8313</v>
      </c>
      <c r="R3693" t="s">
        <v>8353</v>
      </c>
      <c r="S3693" s="14">
        <f t="shared" si="242"/>
        <v>42413.433831018512</v>
      </c>
      <c r="T3693" s="14">
        <f t="shared" si="243"/>
        <v>42443.392164351855</v>
      </c>
    </row>
    <row r="3694" spans="1:20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40"/>
        <v>0</v>
      </c>
      <c r="P3694">
        <f t="shared" si="241"/>
        <v>1</v>
      </c>
      <c r="Q3694" s="10" t="s">
        <v>8323</v>
      </c>
      <c r="R3694" t="s">
        <v>8326</v>
      </c>
      <c r="S3694" s="14">
        <f t="shared" si="242"/>
        <v>41905.636469907404</v>
      </c>
      <c r="T3694" s="14">
        <f t="shared" si="243"/>
        <v>41935.636469907404</v>
      </c>
    </row>
    <row r="3695" spans="1:20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40"/>
        <v>0</v>
      </c>
      <c r="P3695">
        <f t="shared" si="241"/>
        <v>1</v>
      </c>
      <c r="Q3695" s="10" t="s">
        <v>8321</v>
      </c>
      <c r="R3695" t="s">
        <v>8339</v>
      </c>
      <c r="S3695" s="14">
        <f t="shared" si="242"/>
        <v>42488.848784722228</v>
      </c>
      <c r="T3695" s="14">
        <f t="shared" si="243"/>
        <v>42508.848784722228</v>
      </c>
    </row>
    <row r="3696" spans="1:20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40"/>
        <v>0</v>
      </c>
      <c r="P3696">
        <f t="shared" si="241"/>
        <v>1</v>
      </c>
      <c r="Q3696" s="10" t="s">
        <v>8316</v>
      </c>
      <c r="R3696" t="s">
        <v>8344</v>
      </c>
      <c r="S3696" s="14">
        <f t="shared" si="242"/>
        <v>41828.649502314816</v>
      </c>
      <c r="T3696" s="14">
        <f t="shared" si="243"/>
        <v>41858.649502314816</v>
      </c>
    </row>
    <row r="3697" spans="1:20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40"/>
        <v>0</v>
      </c>
      <c r="P3697">
        <f t="shared" si="241"/>
        <v>1</v>
      </c>
      <c r="Q3697" s="10" t="s">
        <v>8327</v>
      </c>
      <c r="R3697" t="s">
        <v>8330</v>
      </c>
      <c r="S3697" s="14">
        <f t="shared" si="242"/>
        <v>42435.874212962968</v>
      </c>
      <c r="T3697" s="14">
        <f t="shared" si="243"/>
        <v>42494.832546296297</v>
      </c>
    </row>
    <row r="3698" spans="1:20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40"/>
        <v>0</v>
      </c>
      <c r="P3698">
        <f t="shared" si="241"/>
        <v>1</v>
      </c>
      <c r="Q3698" s="10" t="s">
        <v>8308</v>
      </c>
      <c r="R3698" t="s">
        <v>8342</v>
      </c>
      <c r="S3698" s="14">
        <f t="shared" si="242"/>
        <v>42515.727650462963</v>
      </c>
      <c r="T3698" s="14">
        <f t="shared" si="243"/>
        <v>42545.727650462963</v>
      </c>
    </row>
    <row r="3699" spans="1:20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40"/>
        <v>0</v>
      </c>
      <c r="P3699">
        <f t="shared" si="241"/>
        <v>1</v>
      </c>
      <c r="Q3699" s="10" t="s">
        <v>8323</v>
      </c>
      <c r="R3699" t="s">
        <v>8324</v>
      </c>
      <c r="S3699" s="14">
        <f t="shared" si="242"/>
        <v>42509.374537037031</v>
      </c>
      <c r="T3699" s="14">
        <f t="shared" si="243"/>
        <v>42517.55</v>
      </c>
    </row>
    <row r="3700" spans="1:20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40"/>
        <v>0</v>
      </c>
      <c r="P3700">
        <f t="shared" si="241"/>
        <v>1</v>
      </c>
      <c r="Q3700" s="10" t="s">
        <v>8323</v>
      </c>
      <c r="R3700" t="s">
        <v>8335</v>
      </c>
      <c r="S3700" s="14">
        <f t="shared" si="242"/>
        <v>42665.970347222217</v>
      </c>
      <c r="T3700" s="14">
        <f t="shared" si="243"/>
        <v>42696.012013888889</v>
      </c>
    </row>
    <row r="3701" spans="1:20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40"/>
        <v>0</v>
      </c>
      <c r="P3701">
        <f t="shared" si="241"/>
        <v>1</v>
      </c>
      <c r="Q3701" s="10" t="s">
        <v>8313</v>
      </c>
      <c r="R3701" t="s">
        <v>8351</v>
      </c>
      <c r="S3701" s="14">
        <f t="shared" si="242"/>
        <v>42151.667337962965</v>
      </c>
      <c r="T3701" s="14">
        <f t="shared" si="243"/>
        <v>42211.667337962965</v>
      </c>
    </row>
    <row r="3702" spans="1:20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40"/>
        <v>0</v>
      </c>
      <c r="P3702">
        <f t="shared" si="241"/>
        <v>1</v>
      </c>
      <c r="Q3702" s="10" t="s">
        <v>8311</v>
      </c>
      <c r="R3702" t="s">
        <v>8356</v>
      </c>
      <c r="S3702" s="14">
        <f t="shared" si="242"/>
        <v>42474.86482638889</v>
      </c>
      <c r="T3702" s="14">
        <f t="shared" si="243"/>
        <v>42484.86482638889</v>
      </c>
    </row>
    <row r="3703" spans="1:20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40"/>
        <v>0</v>
      </c>
      <c r="P3703">
        <f t="shared" si="241"/>
        <v>1</v>
      </c>
      <c r="Q3703" s="10" t="s">
        <v>8311</v>
      </c>
      <c r="R3703" t="s">
        <v>8348</v>
      </c>
      <c r="S3703" s="14">
        <f t="shared" si="242"/>
        <v>42708.25309027778</v>
      </c>
      <c r="T3703" s="14">
        <f t="shared" si="243"/>
        <v>42738.25309027778</v>
      </c>
    </row>
    <row r="3704" spans="1:20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40"/>
        <v>0</v>
      </c>
      <c r="P3704">
        <f t="shared" si="241"/>
        <v>1</v>
      </c>
      <c r="Q3704" s="10" t="s">
        <v>8319</v>
      </c>
      <c r="R3704" t="s">
        <v>8345</v>
      </c>
      <c r="S3704" s="14">
        <f t="shared" si="242"/>
        <v>42044.724953703699</v>
      </c>
      <c r="T3704" s="14">
        <f t="shared" si="243"/>
        <v>42074.683287037042</v>
      </c>
    </row>
    <row r="3705" spans="1:20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0" t="s">
        <v>8323</v>
      </c>
      <c r="R3705" t="s">
        <v>8326</v>
      </c>
      <c r="S3705" s="14">
        <f t="shared" si="242"/>
        <v>41890.16269675926</v>
      </c>
      <c r="T3705" s="14">
        <f t="shared" si="243"/>
        <v>41920.16269675926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41"/>
        <v>0</v>
      </c>
      <c r="Q3706" s="10" t="s">
        <v>8321</v>
      </c>
      <c r="R3706" t="s">
        <v>8337</v>
      </c>
      <c r="S3706" s="14">
        <f t="shared" si="242"/>
        <v>42593.431793981479</v>
      </c>
      <c r="T3706" s="14">
        <f t="shared" si="243"/>
        <v>42653.431793981479</v>
      </c>
    </row>
    <row r="3707" spans="1:20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40"/>
        <v>0</v>
      </c>
      <c r="P3707">
        <f t="shared" si="241"/>
        <v>0</v>
      </c>
      <c r="Q3707" s="10" t="s">
        <v>8323</v>
      </c>
      <c r="R3707" t="s">
        <v>8324</v>
      </c>
      <c r="S3707" s="14">
        <f t="shared" si="242"/>
        <v>41863.757210648146</v>
      </c>
      <c r="T3707" s="14">
        <f t="shared" si="243"/>
        <v>41893.757210648146</v>
      </c>
    </row>
    <row r="3708" spans="1:20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40"/>
        <v>0</v>
      </c>
      <c r="P3708">
        <f t="shared" si="241"/>
        <v>0</v>
      </c>
      <c r="Q3708" s="10" t="s">
        <v>8311</v>
      </c>
      <c r="R3708" t="s">
        <v>8348</v>
      </c>
      <c r="S3708" s="14">
        <f t="shared" si="242"/>
        <v>41915.896967592591</v>
      </c>
      <c r="T3708" s="14">
        <f t="shared" si="243"/>
        <v>41973.989583333328</v>
      </c>
    </row>
    <row r="3709" spans="1:20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40"/>
        <v>0</v>
      </c>
      <c r="P3709">
        <f t="shared" si="241"/>
        <v>0</v>
      </c>
      <c r="Q3709" s="10" t="s">
        <v>8321</v>
      </c>
      <c r="R3709" t="s">
        <v>8339</v>
      </c>
      <c r="S3709" s="14">
        <f t="shared" si="242"/>
        <v>42596.03506944445</v>
      </c>
      <c r="T3709" s="14">
        <f t="shared" si="243"/>
        <v>42656.03506944445</v>
      </c>
    </row>
    <row r="3710" spans="1:20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40"/>
        <v>0</v>
      </c>
      <c r="P3710">
        <f t="shared" si="241"/>
        <v>0</v>
      </c>
      <c r="Q3710" s="10" t="s">
        <v>8321</v>
      </c>
      <c r="R3710" t="s">
        <v>8325</v>
      </c>
      <c r="S3710" s="14">
        <f t="shared" si="242"/>
        <v>42135.235254629632</v>
      </c>
      <c r="T3710" s="14">
        <f t="shared" si="243"/>
        <v>42195.235254629632</v>
      </c>
    </row>
    <row r="3711" spans="1:20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40"/>
        <v>0</v>
      </c>
      <c r="P3711">
        <f t="shared" si="241"/>
        <v>0</v>
      </c>
      <c r="Q3711" s="10" t="s">
        <v>8323</v>
      </c>
      <c r="R3711" t="s">
        <v>8324</v>
      </c>
      <c r="S3711" s="14">
        <f t="shared" si="242"/>
        <v>42362.36518518519</v>
      </c>
      <c r="T3711" s="14">
        <f t="shared" si="243"/>
        <v>42392.36518518519</v>
      </c>
    </row>
    <row r="3712" spans="1:20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40"/>
        <v>0</v>
      </c>
      <c r="P3712">
        <f t="shared" si="241"/>
        <v>0</v>
      </c>
      <c r="Q3712" s="10" t="s">
        <v>8321</v>
      </c>
      <c r="R3712" t="s">
        <v>8325</v>
      </c>
      <c r="S3712" s="14">
        <f t="shared" si="242"/>
        <v>42243.961273148147</v>
      </c>
      <c r="T3712" s="14">
        <f t="shared" si="243"/>
        <v>42278</v>
      </c>
    </row>
    <row r="3713" spans="1:20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40"/>
        <v>0</v>
      </c>
      <c r="P3713">
        <f t="shared" si="241"/>
        <v>0</v>
      </c>
      <c r="Q3713" s="10" t="s">
        <v>8321</v>
      </c>
      <c r="R3713" t="s">
        <v>8325</v>
      </c>
      <c r="S3713" s="14">
        <f t="shared" si="242"/>
        <v>42135.67050925926</v>
      </c>
      <c r="T3713" s="14">
        <f t="shared" si="243"/>
        <v>42195.67050925926</v>
      </c>
    </row>
    <row r="3714" spans="1:20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40"/>
        <v>0</v>
      </c>
      <c r="P3714">
        <f t="shared" si="241"/>
        <v>0</v>
      </c>
      <c r="Q3714" s="10" t="s">
        <v>8321</v>
      </c>
      <c r="R3714" t="s">
        <v>8325</v>
      </c>
      <c r="S3714" s="14">
        <f t="shared" si="242"/>
        <v>42482.048032407409</v>
      </c>
      <c r="T3714" s="14">
        <f t="shared" si="243"/>
        <v>42512.045138888891</v>
      </c>
    </row>
    <row r="3715" spans="1:20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44">ROUND(E3715/D3715*100,0)</f>
        <v>0</v>
      </c>
      <c r="P3715">
        <f t="shared" ref="P3715:P3778" si="245">IFERROR(ROUND(E3715/L3715,2),0)</f>
        <v>0</v>
      </c>
      <c r="Q3715" s="10" t="s">
        <v>8321</v>
      </c>
      <c r="R3715" t="s">
        <v>8325</v>
      </c>
      <c r="S3715" s="14">
        <f t="shared" ref="S3715:S3778" si="246">(((J3715/60)/60)/24)+DATE(1970,1,1)</f>
        <v>42341.958923611113</v>
      </c>
      <c r="T3715" s="14">
        <f t="shared" ref="T3715:T3778" si="247">(((I3715/60)/60)/24)+DATE(1970,1,1)</f>
        <v>42371.958923611113</v>
      </c>
    </row>
    <row r="3716" spans="1:20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44"/>
        <v>0</v>
      </c>
      <c r="P3716">
        <f t="shared" si="245"/>
        <v>0</v>
      </c>
      <c r="Q3716" s="10" t="s">
        <v>8323</v>
      </c>
      <c r="R3716" t="s">
        <v>8324</v>
      </c>
      <c r="S3716" s="14">
        <f t="shared" si="246"/>
        <v>42346.20685185185</v>
      </c>
      <c r="T3716" s="14">
        <f t="shared" si="247"/>
        <v>42376.20685185185</v>
      </c>
    </row>
    <row r="3717" spans="1:20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44"/>
        <v>0</v>
      </c>
      <c r="P3717">
        <f t="shared" si="245"/>
        <v>0</v>
      </c>
      <c r="Q3717" s="10" t="s">
        <v>8323</v>
      </c>
      <c r="R3717" t="s">
        <v>8324</v>
      </c>
      <c r="S3717" s="14">
        <f t="shared" si="246"/>
        <v>41834.784120370372</v>
      </c>
      <c r="T3717" s="14">
        <f t="shared" si="247"/>
        <v>41864.784120370372</v>
      </c>
    </row>
    <row r="3718" spans="1:20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44"/>
        <v>0</v>
      </c>
      <c r="P3718">
        <f t="shared" si="245"/>
        <v>0</v>
      </c>
      <c r="Q3718" s="10" t="s">
        <v>8308</v>
      </c>
      <c r="R3718" t="s">
        <v>8342</v>
      </c>
      <c r="S3718" s="14">
        <f t="shared" si="246"/>
        <v>41968.262314814812</v>
      </c>
      <c r="T3718" s="14">
        <f t="shared" si="247"/>
        <v>42008.262314814812</v>
      </c>
    </row>
    <row r="3719" spans="1:20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0" t="s">
        <v>8321</v>
      </c>
      <c r="R3719" t="s">
        <v>8325</v>
      </c>
      <c r="S3719" s="14">
        <f t="shared" si="246"/>
        <v>42304.955381944441</v>
      </c>
      <c r="T3719" s="14">
        <f t="shared" si="247"/>
        <v>42334.997048611112</v>
      </c>
    </row>
    <row r="3720" spans="1:20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44"/>
        <v>0</v>
      </c>
      <c r="P3720">
        <f t="shared" si="245"/>
        <v>0</v>
      </c>
      <c r="Q3720" s="10" t="s">
        <v>8308</v>
      </c>
      <c r="R3720" t="s">
        <v>8310</v>
      </c>
      <c r="S3720" s="14">
        <f t="shared" si="246"/>
        <v>42189.673263888893</v>
      </c>
      <c r="T3720" s="14">
        <f t="shared" si="247"/>
        <v>42219.673263888893</v>
      </c>
    </row>
    <row r="3721" spans="1:20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44"/>
        <v>0</v>
      </c>
      <c r="P3721">
        <f t="shared" si="245"/>
        <v>0</v>
      </c>
      <c r="Q3721" s="10" t="s">
        <v>8327</v>
      </c>
      <c r="R3721" t="s">
        <v>8354</v>
      </c>
      <c r="S3721" s="14">
        <f t="shared" si="246"/>
        <v>40568.972569444442</v>
      </c>
      <c r="T3721" s="14">
        <f t="shared" si="247"/>
        <v>40598.972569444442</v>
      </c>
    </row>
    <row r="3722" spans="1:20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44"/>
        <v>0</v>
      </c>
      <c r="P3722">
        <f t="shared" si="245"/>
        <v>0</v>
      </c>
      <c r="Q3722" s="10" t="s">
        <v>8308</v>
      </c>
      <c r="R3722" t="s">
        <v>8315</v>
      </c>
      <c r="S3722" s="14">
        <f t="shared" si="246"/>
        <v>42536.246620370366</v>
      </c>
      <c r="T3722" s="14">
        <f t="shared" si="247"/>
        <v>42566.289583333331</v>
      </c>
    </row>
    <row r="3723" spans="1:20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44"/>
        <v>0</v>
      </c>
      <c r="P3723">
        <f t="shared" si="245"/>
        <v>0</v>
      </c>
      <c r="Q3723" s="10" t="s">
        <v>8308</v>
      </c>
      <c r="R3723" t="s">
        <v>8342</v>
      </c>
      <c r="S3723" s="14">
        <f t="shared" si="246"/>
        <v>42198.775787037041</v>
      </c>
      <c r="T3723" s="14">
        <f t="shared" si="247"/>
        <v>42227.775787037041</v>
      </c>
    </row>
    <row r="3724" spans="1:20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44"/>
        <v>0</v>
      </c>
      <c r="P3724">
        <f t="shared" si="245"/>
        <v>0</v>
      </c>
      <c r="Q3724" s="10" t="s">
        <v>8323</v>
      </c>
      <c r="R3724" t="s">
        <v>8335</v>
      </c>
      <c r="S3724" s="14">
        <f t="shared" si="246"/>
        <v>42469.951284722221</v>
      </c>
      <c r="T3724" s="14">
        <f t="shared" si="247"/>
        <v>42499.951284722221</v>
      </c>
    </row>
    <row r="3725" spans="1:20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0" t="s">
        <v>8321</v>
      </c>
      <c r="R3725" t="s">
        <v>8325</v>
      </c>
      <c r="S3725" s="14">
        <f t="shared" si="246"/>
        <v>42612.911712962959</v>
      </c>
      <c r="T3725" s="14">
        <f t="shared" si="247"/>
        <v>42642.911712962959</v>
      </c>
    </row>
    <row r="3726" spans="1:20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44"/>
        <v>0</v>
      </c>
      <c r="P3726">
        <f t="shared" si="245"/>
        <v>0</v>
      </c>
      <c r="Q3726" s="10" t="s">
        <v>8327</v>
      </c>
      <c r="R3726" t="s">
        <v>8330</v>
      </c>
      <c r="S3726" s="14">
        <f t="shared" si="246"/>
        <v>42796.069571759261</v>
      </c>
      <c r="T3726" s="14">
        <f t="shared" si="247"/>
        <v>42826.027905092589</v>
      </c>
    </row>
    <row r="3727" spans="1:20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44"/>
        <v>0</v>
      </c>
      <c r="P3727">
        <f t="shared" si="245"/>
        <v>0</v>
      </c>
      <c r="Q3727" s="10" t="s">
        <v>8316</v>
      </c>
      <c r="R3727" t="s">
        <v>8344</v>
      </c>
      <c r="S3727" s="14">
        <f t="shared" si="246"/>
        <v>42000.300243055557</v>
      </c>
      <c r="T3727" s="14">
        <f t="shared" si="247"/>
        <v>42030.300243055557</v>
      </c>
    </row>
    <row r="3728" spans="1:20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44"/>
        <v>0</v>
      </c>
      <c r="P3728">
        <f t="shared" si="245"/>
        <v>0</v>
      </c>
      <c r="Q3728" s="10" t="s">
        <v>8321</v>
      </c>
      <c r="R3728" t="s">
        <v>8337</v>
      </c>
      <c r="S3728" s="14">
        <f t="shared" si="246"/>
        <v>42053.198287037041</v>
      </c>
      <c r="T3728" s="14">
        <f t="shared" si="247"/>
        <v>42083.15662037037</v>
      </c>
    </row>
    <row r="3729" spans="1:20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44"/>
        <v>0</v>
      </c>
      <c r="P3729">
        <f t="shared" si="245"/>
        <v>0</v>
      </c>
      <c r="Q3729" s="10" t="s">
        <v>8311</v>
      </c>
      <c r="R3729" t="s">
        <v>8348</v>
      </c>
      <c r="S3729" s="14">
        <f t="shared" si="246"/>
        <v>42115.936550925922</v>
      </c>
      <c r="T3729" s="14">
        <f t="shared" si="247"/>
        <v>42146.225694444445</v>
      </c>
    </row>
    <row r="3730" spans="1:20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44"/>
        <v>0</v>
      </c>
      <c r="P3730">
        <f t="shared" si="245"/>
        <v>0</v>
      </c>
      <c r="Q3730" s="10" t="s">
        <v>8313</v>
      </c>
      <c r="R3730" t="s">
        <v>8353</v>
      </c>
      <c r="S3730" s="14">
        <f t="shared" si="246"/>
        <v>42678.586655092593</v>
      </c>
      <c r="T3730" s="14">
        <f t="shared" si="247"/>
        <v>42708.628321759257</v>
      </c>
    </row>
    <row r="3731" spans="1:20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44"/>
        <v>0</v>
      </c>
      <c r="P3731">
        <f t="shared" si="245"/>
        <v>0</v>
      </c>
      <c r="Q3731" s="10" t="s">
        <v>8319</v>
      </c>
      <c r="R3731" t="s">
        <v>8357</v>
      </c>
      <c r="S3731" s="14">
        <f t="shared" si="246"/>
        <v>42732.00681712963</v>
      </c>
      <c r="T3731" s="14">
        <f t="shared" si="247"/>
        <v>42792.00681712963</v>
      </c>
    </row>
    <row r="3732" spans="1:20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44"/>
        <v>0</v>
      </c>
      <c r="P3732">
        <f t="shared" si="245"/>
        <v>0</v>
      </c>
      <c r="Q3732" s="10" t="s">
        <v>8308</v>
      </c>
      <c r="R3732" t="s">
        <v>8342</v>
      </c>
      <c r="S3732" s="14">
        <f t="shared" si="246"/>
        <v>42322.011574074073</v>
      </c>
      <c r="T3732" s="14">
        <f t="shared" si="247"/>
        <v>42367.011574074073</v>
      </c>
    </row>
    <row r="3733" spans="1:20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0" t="s">
        <v>8321</v>
      </c>
      <c r="R3733" t="s">
        <v>8325</v>
      </c>
      <c r="S3733" s="14">
        <f t="shared" si="246"/>
        <v>42321.08447916666</v>
      </c>
      <c r="T3733" s="14">
        <f t="shared" si="247"/>
        <v>42374</v>
      </c>
    </row>
    <row r="3734" spans="1:20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44"/>
        <v>0</v>
      </c>
      <c r="P3734">
        <f t="shared" si="245"/>
        <v>0</v>
      </c>
      <c r="Q3734" s="10" t="s">
        <v>8323</v>
      </c>
      <c r="R3734" t="s">
        <v>8326</v>
      </c>
      <c r="S3734" s="14">
        <f t="shared" si="246"/>
        <v>42171.743969907402</v>
      </c>
      <c r="T3734" s="14">
        <f t="shared" si="247"/>
        <v>42201.743969907402</v>
      </c>
    </row>
    <row r="3735" spans="1:20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44"/>
        <v>0</v>
      </c>
      <c r="P3735">
        <f t="shared" si="245"/>
        <v>0</v>
      </c>
      <c r="Q3735" s="10" t="s">
        <v>8323</v>
      </c>
      <c r="R3735" t="s">
        <v>8335</v>
      </c>
      <c r="S3735" s="14">
        <f t="shared" si="246"/>
        <v>42226.694780092599</v>
      </c>
      <c r="T3735" s="14">
        <f t="shared" si="247"/>
        <v>42261.694780092599</v>
      </c>
    </row>
    <row r="3736" spans="1:20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44"/>
        <v>0</v>
      </c>
      <c r="P3736">
        <f t="shared" si="245"/>
        <v>0</v>
      </c>
      <c r="Q3736" s="10" t="s">
        <v>8313</v>
      </c>
      <c r="R3736" t="s">
        <v>8353</v>
      </c>
      <c r="S3736" s="14">
        <f t="shared" si="246"/>
        <v>41800.819571759261</v>
      </c>
      <c r="T3736" s="14">
        <f t="shared" si="247"/>
        <v>41830.819571759261</v>
      </c>
    </row>
    <row r="3737" spans="1:20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44"/>
        <v>0</v>
      </c>
      <c r="P3737">
        <f t="shared" si="245"/>
        <v>0</v>
      </c>
      <c r="Q3737" s="10" t="s">
        <v>8311</v>
      </c>
      <c r="R3737" t="s">
        <v>8348</v>
      </c>
      <c r="S3737" s="14">
        <f t="shared" si="246"/>
        <v>42139.542303240742</v>
      </c>
      <c r="T3737" s="14">
        <f t="shared" si="247"/>
        <v>42169.542303240742</v>
      </c>
    </row>
    <row r="3738" spans="1:20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44"/>
        <v>0</v>
      </c>
      <c r="P3738">
        <f t="shared" si="245"/>
        <v>0</v>
      </c>
      <c r="Q3738" s="10" t="s">
        <v>8327</v>
      </c>
      <c r="R3738" t="s">
        <v>8330</v>
      </c>
      <c r="S3738" s="14">
        <f t="shared" si="246"/>
        <v>42796.207870370374</v>
      </c>
      <c r="T3738" s="14">
        <f t="shared" si="247"/>
        <v>42820.147916666669</v>
      </c>
    </row>
    <row r="3739" spans="1:20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44"/>
        <v>0</v>
      </c>
      <c r="P3739">
        <f t="shared" si="245"/>
        <v>0</v>
      </c>
      <c r="Q3739" s="10" t="s">
        <v>8308</v>
      </c>
      <c r="R3739" t="s">
        <v>8342</v>
      </c>
      <c r="S3739" s="14">
        <f t="shared" si="246"/>
        <v>41976.88490740741</v>
      </c>
      <c r="T3739" s="14">
        <f t="shared" si="247"/>
        <v>42006.88490740741</v>
      </c>
    </row>
    <row r="3740" spans="1:20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44"/>
        <v>0</v>
      </c>
      <c r="P3740">
        <f t="shared" si="245"/>
        <v>0</v>
      </c>
      <c r="Q3740" s="10" t="s">
        <v>8308</v>
      </c>
      <c r="R3740" t="s">
        <v>8342</v>
      </c>
      <c r="S3740" s="14">
        <f t="shared" si="246"/>
        <v>42213.013078703705</v>
      </c>
      <c r="T3740" s="14">
        <f t="shared" si="247"/>
        <v>42242.013078703705</v>
      </c>
    </row>
    <row r="3741" spans="1:20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44"/>
        <v>0</v>
      </c>
      <c r="P3741">
        <f t="shared" si="245"/>
        <v>0</v>
      </c>
      <c r="Q3741" s="10" t="s">
        <v>8321</v>
      </c>
      <c r="R3741" t="s">
        <v>8339</v>
      </c>
      <c r="S3741" s="14">
        <f t="shared" si="246"/>
        <v>40705.126631944448</v>
      </c>
      <c r="T3741" s="14">
        <f t="shared" si="247"/>
        <v>40765.126631944448</v>
      </c>
    </row>
    <row r="3742" spans="1:20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44"/>
        <v>0</v>
      </c>
      <c r="P3742">
        <f t="shared" si="245"/>
        <v>0</v>
      </c>
      <c r="Q3742" s="10" t="s">
        <v>8308</v>
      </c>
      <c r="R3742" t="s">
        <v>8342</v>
      </c>
      <c r="S3742" s="14">
        <f t="shared" si="246"/>
        <v>42055.739803240736</v>
      </c>
      <c r="T3742" s="14">
        <f t="shared" si="247"/>
        <v>42078.75</v>
      </c>
    </row>
    <row r="3743" spans="1:20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44"/>
        <v>0</v>
      </c>
      <c r="P3743">
        <f t="shared" si="245"/>
        <v>0</v>
      </c>
      <c r="Q3743" s="10" t="s">
        <v>8308</v>
      </c>
      <c r="R3743" t="s">
        <v>8342</v>
      </c>
      <c r="S3743" s="14">
        <f t="shared" si="246"/>
        <v>42762.962013888886</v>
      </c>
      <c r="T3743" s="14">
        <f t="shared" si="247"/>
        <v>42791.961111111115</v>
      </c>
    </row>
    <row r="3744" spans="1:20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44"/>
        <v>0</v>
      </c>
      <c r="P3744">
        <f t="shared" si="245"/>
        <v>0</v>
      </c>
      <c r="Q3744" s="10" t="s">
        <v>8308</v>
      </c>
      <c r="R3744" t="s">
        <v>8310</v>
      </c>
      <c r="S3744" s="14">
        <f t="shared" si="246"/>
        <v>42676.995173611111</v>
      </c>
      <c r="T3744" s="14">
        <f t="shared" si="247"/>
        <v>42718.777083333334</v>
      </c>
    </row>
    <row r="3745" spans="1:20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44"/>
        <v>0</v>
      </c>
      <c r="P3745">
        <f t="shared" si="245"/>
        <v>0</v>
      </c>
      <c r="Q3745" s="10" t="s">
        <v>8327</v>
      </c>
      <c r="R3745" t="s">
        <v>8350</v>
      </c>
      <c r="S3745" s="14">
        <f t="shared" si="246"/>
        <v>41642.005150462966</v>
      </c>
      <c r="T3745" s="14">
        <f t="shared" si="247"/>
        <v>41663.005150462966</v>
      </c>
    </row>
    <row r="3746" spans="1:20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44"/>
        <v>0</v>
      </c>
      <c r="P3746">
        <f t="shared" si="245"/>
        <v>0</v>
      </c>
      <c r="Q3746" s="10" t="s">
        <v>8319</v>
      </c>
      <c r="R3746" t="s">
        <v>8357</v>
      </c>
      <c r="S3746" s="14">
        <f t="shared" si="246"/>
        <v>42371.446909722217</v>
      </c>
      <c r="T3746" s="14">
        <f t="shared" si="247"/>
        <v>42401.446909722217</v>
      </c>
    </row>
    <row r="3747" spans="1:20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44"/>
        <v>0</v>
      </c>
      <c r="P3747">
        <f t="shared" si="245"/>
        <v>0</v>
      </c>
      <c r="Q3747" s="10" t="s">
        <v>8319</v>
      </c>
      <c r="R3747" t="s">
        <v>8357</v>
      </c>
      <c r="S3747" s="14">
        <f t="shared" si="246"/>
        <v>42612.600520833337</v>
      </c>
      <c r="T3747" s="14">
        <f t="shared" si="247"/>
        <v>42658.806249999994</v>
      </c>
    </row>
    <row r="3748" spans="1:20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44"/>
        <v>0</v>
      </c>
      <c r="P3748">
        <f t="shared" si="245"/>
        <v>0</v>
      </c>
      <c r="Q3748" s="10" t="s">
        <v>8319</v>
      </c>
      <c r="R3748" t="s">
        <v>8345</v>
      </c>
      <c r="S3748" s="14">
        <f t="shared" si="246"/>
        <v>42260.528807870374</v>
      </c>
      <c r="T3748" s="14">
        <f t="shared" si="247"/>
        <v>42290.528807870374</v>
      </c>
    </row>
    <row r="3749" spans="1:20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44"/>
        <v>0</v>
      </c>
      <c r="P3749">
        <f t="shared" si="245"/>
        <v>0</v>
      </c>
      <c r="Q3749" s="10" t="s">
        <v>8311</v>
      </c>
      <c r="R3749" t="s">
        <v>8356</v>
      </c>
      <c r="S3749" s="14">
        <f t="shared" si="246"/>
        <v>42774.447777777779</v>
      </c>
      <c r="T3749" s="14">
        <f t="shared" si="247"/>
        <v>42804.447777777779</v>
      </c>
    </row>
    <row r="3750" spans="1:20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44"/>
        <v>0</v>
      </c>
      <c r="P3750">
        <f t="shared" si="245"/>
        <v>0</v>
      </c>
      <c r="Q3750" s="10" t="s">
        <v>8323</v>
      </c>
      <c r="R3750" t="s">
        <v>8324</v>
      </c>
      <c r="S3750" s="14">
        <f t="shared" si="246"/>
        <v>42034.856817129628</v>
      </c>
      <c r="T3750" s="14">
        <f t="shared" si="247"/>
        <v>42064.856817129628</v>
      </c>
    </row>
    <row r="3751" spans="1:20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44"/>
        <v>0</v>
      </c>
      <c r="P3751">
        <f t="shared" si="245"/>
        <v>0</v>
      </c>
      <c r="Q3751" s="10" t="s">
        <v>8323</v>
      </c>
      <c r="R3751" t="s">
        <v>8335</v>
      </c>
      <c r="S3751" s="14">
        <f t="shared" si="246"/>
        <v>42291.833287037036</v>
      </c>
      <c r="T3751" s="14">
        <f t="shared" si="247"/>
        <v>42351.874953703707</v>
      </c>
    </row>
    <row r="3752" spans="1:20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44"/>
        <v>0</v>
      </c>
      <c r="P3752">
        <f t="shared" si="245"/>
        <v>0</v>
      </c>
      <c r="Q3752" s="10" t="s">
        <v>8321</v>
      </c>
      <c r="R3752" t="s">
        <v>8325</v>
      </c>
      <c r="S3752" s="14">
        <f t="shared" si="246"/>
        <v>42047.394942129627</v>
      </c>
      <c r="T3752" s="14">
        <f t="shared" si="247"/>
        <v>42082.353275462956</v>
      </c>
    </row>
    <row r="3753" spans="1:20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44"/>
        <v>0</v>
      </c>
      <c r="P3753">
        <f t="shared" si="245"/>
        <v>0</v>
      </c>
      <c r="Q3753" s="10" t="s">
        <v>8319</v>
      </c>
      <c r="R3753" t="s">
        <v>8345</v>
      </c>
      <c r="S3753" s="14">
        <f t="shared" si="246"/>
        <v>41986.108726851846</v>
      </c>
      <c r="T3753" s="14">
        <f t="shared" si="247"/>
        <v>42016.108726851846</v>
      </c>
    </row>
    <row r="3754" spans="1:20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44"/>
        <v>0</v>
      </c>
      <c r="P3754">
        <f t="shared" si="245"/>
        <v>0</v>
      </c>
      <c r="Q3754" s="10" t="s">
        <v>8308</v>
      </c>
      <c r="R3754" t="s">
        <v>8342</v>
      </c>
      <c r="S3754" s="14">
        <f t="shared" si="246"/>
        <v>42328.560613425929</v>
      </c>
      <c r="T3754" s="14">
        <f t="shared" si="247"/>
        <v>42388.560613425929</v>
      </c>
    </row>
    <row r="3755" spans="1:20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44"/>
        <v>0</v>
      </c>
      <c r="P3755">
        <f t="shared" si="245"/>
        <v>0</v>
      </c>
      <c r="Q3755" s="10" t="s">
        <v>8323</v>
      </c>
      <c r="R3755" t="s">
        <v>8324</v>
      </c>
      <c r="S3755" s="14">
        <f t="shared" si="246"/>
        <v>42438.779131944444</v>
      </c>
      <c r="T3755" s="14">
        <f t="shared" si="247"/>
        <v>42498.73746527778</v>
      </c>
    </row>
    <row r="3756" spans="1:20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44"/>
        <v>0</v>
      </c>
      <c r="P3756">
        <f t="shared" si="245"/>
        <v>0</v>
      </c>
      <c r="Q3756" s="10" t="s">
        <v>8308</v>
      </c>
      <c r="R3756" t="s">
        <v>8342</v>
      </c>
      <c r="S3756" s="14">
        <f t="shared" si="246"/>
        <v>42122.009224537032</v>
      </c>
      <c r="T3756" s="14">
        <f t="shared" si="247"/>
        <v>42152.009224537032</v>
      </c>
    </row>
    <row r="3757" spans="1:20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44"/>
        <v>0</v>
      </c>
      <c r="P3757">
        <f t="shared" si="245"/>
        <v>0</v>
      </c>
      <c r="Q3757" s="10" t="s">
        <v>8323</v>
      </c>
      <c r="R3757" t="s">
        <v>8324</v>
      </c>
      <c r="S3757" s="14">
        <f t="shared" si="246"/>
        <v>41843.632523148146</v>
      </c>
      <c r="T3757" s="14">
        <f t="shared" si="247"/>
        <v>41903.632523148146</v>
      </c>
    </row>
    <row r="3758" spans="1:20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44"/>
        <v>0</v>
      </c>
      <c r="P3758">
        <f t="shared" si="245"/>
        <v>0</v>
      </c>
      <c r="Q3758" s="10" t="s">
        <v>8323</v>
      </c>
      <c r="R3758" t="s">
        <v>8326</v>
      </c>
      <c r="S3758" s="14">
        <f t="shared" si="246"/>
        <v>42495.722187499996</v>
      </c>
      <c r="T3758" s="14">
        <f t="shared" si="247"/>
        <v>42525.722187499996</v>
      </c>
    </row>
    <row r="3759" spans="1:20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44"/>
        <v>0</v>
      </c>
      <c r="P3759">
        <f t="shared" si="245"/>
        <v>0</v>
      </c>
      <c r="Q3759" s="10" t="s">
        <v>8321</v>
      </c>
      <c r="R3759" t="s">
        <v>8337</v>
      </c>
      <c r="S3759" s="14">
        <f t="shared" si="246"/>
        <v>42491.80768518518</v>
      </c>
      <c r="T3759" s="14">
        <f t="shared" si="247"/>
        <v>42521.729861111111</v>
      </c>
    </row>
    <row r="3760" spans="1:20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44"/>
        <v>0</v>
      </c>
      <c r="P3760">
        <f t="shared" si="245"/>
        <v>0</v>
      </c>
      <c r="Q3760" s="10" t="s">
        <v>8308</v>
      </c>
      <c r="R3760" t="s">
        <v>8342</v>
      </c>
      <c r="S3760" s="14">
        <f t="shared" si="246"/>
        <v>42143.79415509259</v>
      </c>
      <c r="T3760" s="14">
        <f t="shared" si="247"/>
        <v>42173.79415509259</v>
      </c>
    </row>
    <row r="3761" spans="1:20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44"/>
        <v>0</v>
      </c>
      <c r="P3761">
        <f t="shared" si="245"/>
        <v>0</v>
      </c>
      <c r="Q3761" s="10" t="s">
        <v>8321</v>
      </c>
      <c r="R3761" t="s">
        <v>8337</v>
      </c>
      <c r="S3761" s="14">
        <f t="shared" si="246"/>
        <v>42239.573993055557</v>
      </c>
      <c r="T3761" s="14">
        <f t="shared" si="247"/>
        <v>42289.573993055557</v>
      </c>
    </row>
    <row r="3762" spans="1:20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44"/>
        <v>0</v>
      </c>
      <c r="P3762">
        <f t="shared" si="245"/>
        <v>0</v>
      </c>
      <c r="Q3762" s="10" t="s">
        <v>8321</v>
      </c>
      <c r="R3762" t="s">
        <v>8325</v>
      </c>
      <c r="S3762" s="14">
        <f t="shared" si="246"/>
        <v>41959.369988425926</v>
      </c>
      <c r="T3762" s="14">
        <f t="shared" si="247"/>
        <v>41989.369988425926</v>
      </c>
    </row>
    <row r="3763" spans="1:20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44"/>
        <v>0</v>
      </c>
      <c r="P3763">
        <f t="shared" si="245"/>
        <v>0</v>
      </c>
      <c r="Q3763" s="10" t="s">
        <v>8321</v>
      </c>
      <c r="R3763" t="s">
        <v>8325</v>
      </c>
      <c r="S3763" s="14">
        <f t="shared" si="246"/>
        <v>42031.837546296301</v>
      </c>
      <c r="T3763" s="14">
        <f t="shared" si="247"/>
        <v>42091.79587962963</v>
      </c>
    </row>
    <row r="3764" spans="1:20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0" t="s">
        <v>8321</v>
      </c>
      <c r="R3764" t="s">
        <v>8339</v>
      </c>
      <c r="S3764" s="14">
        <f t="shared" si="246"/>
        <v>42669.594837962963</v>
      </c>
      <c r="T3764" s="14">
        <f t="shared" si="247"/>
        <v>42729.636504629627</v>
      </c>
    </row>
    <row r="3765" spans="1:20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44"/>
        <v>0</v>
      </c>
      <c r="P3765">
        <f t="shared" si="245"/>
        <v>0</v>
      </c>
      <c r="Q3765" s="10" t="s">
        <v>8308</v>
      </c>
      <c r="R3765" t="s">
        <v>8342</v>
      </c>
      <c r="S3765" s="14">
        <f t="shared" si="246"/>
        <v>42692.389062500006</v>
      </c>
      <c r="T3765" s="14">
        <f t="shared" si="247"/>
        <v>42722.389062500006</v>
      </c>
    </row>
    <row r="3766" spans="1:20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44"/>
        <v>0</v>
      </c>
      <c r="P3766">
        <f t="shared" si="245"/>
        <v>0</v>
      </c>
      <c r="Q3766" s="10" t="s">
        <v>8327</v>
      </c>
      <c r="R3766" t="s">
        <v>8354</v>
      </c>
      <c r="S3766" s="14">
        <f t="shared" si="246"/>
        <v>42007.788680555561</v>
      </c>
      <c r="T3766" s="14">
        <f t="shared" si="247"/>
        <v>42037.788680555561</v>
      </c>
    </row>
    <row r="3767" spans="1:20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44"/>
        <v>0</v>
      </c>
      <c r="P3767">
        <f t="shared" si="245"/>
        <v>0</v>
      </c>
      <c r="Q3767" s="10" t="s">
        <v>8311</v>
      </c>
      <c r="R3767" t="s">
        <v>8348</v>
      </c>
      <c r="S3767" s="14">
        <f t="shared" si="246"/>
        <v>42299.926145833335</v>
      </c>
      <c r="T3767" s="14">
        <f t="shared" si="247"/>
        <v>42329.967812499999</v>
      </c>
    </row>
    <row r="3768" spans="1:20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44"/>
        <v>0</v>
      </c>
      <c r="P3768">
        <f t="shared" si="245"/>
        <v>0</v>
      </c>
      <c r="Q3768" s="10" t="s">
        <v>8308</v>
      </c>
      <c r="R3768" t="s">
        <v>8342</v>
      </c>
      <c r="S3768" s="14">
        <f t="shared" si="246"/>
        <v>42708.842245370368</v>
      </c>
      <c r="T3768" s="14">
        <f t="shared" si="247"/>
        <v>42738.842245370368</v>
      </c>
    </row>
    <row r="3769" spans="1:20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44"/>
        <v>0</v>
      </c>
      <c r="P3769">
        <f t="shared" si="245"/>
        <v>0</v>
      </c>
      <c r="Q3769" s="10" t="s">
        <v>8308</v>
      </c>
      <c r="R3769" t="s">
        <v>8342</v>
      </c>
      <c r="S3769" s="14">
        <f t="shared" si="246"/>
        <v>42444.268101851849</v>
      </c>
      <c r="T3769" s="14">
        <f t="shared" si="247"/>
        <v>42474.268101851849</v>
      </c>
    </row>
    <row r="3770" spans="1:20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44"/>
        <v>0</v>
      </c>
      <c r="P3770">
        <f t="shared" si="245"/>
        <v>0</v>
      </c>
      <c r="Q3770" s="10" t="s">
        <v>8323</v>
      </c>
      <c r="R3770" t="s">
        <v>8326</v>
      </c>
      <c r="S3770" s="14">
        <f t="shared" si="246"/>
        <v>42037.986284722225</v>
      </c>
      <c r="T3770" s="14">
        <f t="shared" si="247"/>
        <v>42097.944618055553</v>
      </c>
    </row>
    <row r="3771" spans="1:20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44"/>
        <v>0</v>
      </c>
      <c r="P3771">
        <f t="shared" si="245"/>
        <v>0</v>
      </c>
      <c r="Q3771" s="10" t="s">
        <v>8323</v>
      </c>
      <c r="R3771" t="s">
        <v>8324</v>
      </c>
      <c r="S3771" s="14">
        <f t="shared" si="246"/>
        <v>42118.139583333337</v>
      </c>
      <c r="T3771" s="14">
        <f t="shared" si="247"/>
        <v>42148.139583333337</v>
      </c>
    </row>
    <row r="3772" spans="1:20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44"/>
        <v>0</v>
      </c>
      <c r="P3772">
        <f t="shared" si="245"/>
        <v>0</v>
      </c>
      <c r="Q3772" s="10" t="s">
        <v>8323</v>
      </c>
      <c r="R3772" t="s">
        <v>8324</v>
      </c>
      <c r="S3772" s="14">
        <f t="shared" si="246"/>
        <v>42433.650590277779</v>
      </c>
      <c r="T3772" s="14">
        <f t="shared" si="247"/>
        <v>42463.608923611115</v>
      </c>
    </row>
    <row r="3773" spans="1:20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44"/>
        <v>0</v>
      </c>
      <c r="P3773">
        <f t="shared" si="245"/>
        <v>0</v>
      </c>
      <c r="Q3773" s="10" t="s">
        <v>8308</v>
      </c>
      <c r="R3773" t="s">
        <v>8342</v>
      </c>
      <c r="S3773" s="14">
        <f t="shared" si="246"/>
        <v>42318.616851851853</v>
      </c>
      <c r="T3773" s="14">
        <f t="shared" si="247"/>
        <v>42378.616851851853</v>
      </c>
    </row>
    <row r="3774" spans="1:20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44"/>
        <v>0</v>
      </c>
      <c r="P3774">
        <f t="shared" si="245"/>
        <v>0</v>
      </c>
      <c r="Q3774" s="10" t="s">
        <v>8319</v>
      </c>
      <c r="R3774" t="s">
        <v>8357</v>
      </c>
      <c r="S3774" s="14">
        <f t="shared" si="246"/>
        <v>42105.072962962964</v>
      </c>
      <c r="T3774" s="14">
        <f t="shared" si="247"/>
        <v>42135.072962962964</v>
      </c>
    </row>
    <row r="3775" spans="1:20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44"/>
        <v>0</v>
      </c>
      <c r="P3775">
        <f t="shared" si="245"/>
        <v>0</v>
      </c>
      <c r="Q3775" s="10" t="s">
        <v>8346</v>
      </c>
      <c r="R3775" t="s">
        <v>8347</v>
      </c>
      <c r="S3775" s="14">
        <f t="shared" si="246"/>
        <v>42047.900960648149</v>
      </c>
      <c r="T3775" s="14">
        <f t="shared" si="247"/>
        <v>42089</v>
      </c>
    </row>
    <row r="3776" spans="1:20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44"/>
        <v>0</v>
      </c>
      <c r="P3776">
        <f t="shared" si="245"/>
        <v>0</v>
      </c>
      <c r="Q3776" s="10" t="s">
        <v>8316</v>
      </c>
      <c r="R3776" t="s">
        <v>8344</v>
      </c>
      <c r="S3776" s="14">
        <f t="shared" si="246"/>
        <v>42332.908194444448</v>
      </c>
      <c r="T3776" s="14">
        <f t="shared" si="247"/>
        <v>42362.908194444448</v>
      </c>
    </row>
    <row r="3777" spans="1:20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44"/>
        <v>0</v>
      </c>
      <c r="P3777">
        <f t="shared" si="245"/>
        <v>0</v>
      </c>
      <c r="Q3777" s="10" t="s">
        <v>8311</v>
      </c>
      <c r="R3777" t="s">
        <v>8348</v>
      </c>
      <c r="S3777" s="14">
        <f t="shared" si="246"/>
        <v>42175.780416666668</v>
      </c>
      <c r="T3777" s="14">
        <f t="shared" si="247"/>
        <v>42205.780416666668</v>
      </c>
    </row>
    <row r="3778" spans="1:20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44"/>
        <v>0</v>
      </c>
      <c r="P3778">
        <f t="shared" si="245"/>
        <v>0</v>
      </c>
      <c r="Q3778" s="10" t="s">
        <v>8319</v>
      </c>
      <c r="R3778" t="s">
        <v>8345</v>
      </c>
      <c r="S3778" s="14">
        <f t="shared" si="246"/>
        <v>41822.040497685186</v>
      </c>
      <c r="T3778" s="14">
        <f t="shared" si="247"/>
        <v>41852.040497685186</v>
      </c>
    </row>
    <row r="3779" spans="1:20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48">ROUND(E3779/D3779*100,0)</f>
        <v>0</v>
      </c>
      <c r="P3779">
        <f t="shared" ref="P3779:P3842" si="249">IFERROR(ROUND(E3779/L3779,2),0)</f>
        <v>0</v>
      </c>
      <c r="Q3779" s="10" t="s">
        <v>8311</v>
      </c>
      <c r="R3779" t="s">
        <v>8348</v>
      </c>
      <c r="S3779" s="14">
        <f t="shared" ref="S3779:S3842" si="250">(((J3779/60)/60)/24)+DATE(1970,1,1)</f>
        <v>42312.204814814817</v>
      </c>
      <c r="T3779" s="14">
        <f t="shared" ref="T3779:T3842" si="251">(((I3779/60)/60)/24)+DATE(1970,1,1)</f>
        <v>42340.725694444445</v>
      </c>
    </row>
    <row r="3780" spans="1:20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48"/>
        <v>0</v>
      </c>
      <c r="P3780">
        <f t="shared" si="249"/>
        <v>0</v>
      </c>
      <c r="Q3780" s="10" t="s">
        <v>8319</v>
      </c>
      <c r="R3780" t="s">
        <v>8357</v>
      </c>
      <c r="S3780" s="14">
        <f t="shared" si="250"/>
        <v>41928.015439814815</v>
      </c>
      <c r="T3780" s="14">
        <f t="shared" si="251"/>
        <v>41958.057106481487</v>
      </c>
    </row>
    <row r="3781" spans="1:20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48"/>
        <v>0</v>
      </c>
      <c r="P3781">
        <f t="shared" si="249"/>
        <v>0</v>
      </c>
      <c r="Q3781" s="10" t="s">
        <v>8319</v>
      </c>
      <c r="R3781" t="s">
        <v>8345</v>
      </c>
      <c r="S3781" s="14">
        <f t="shared" si="250"/>
        <v>41842.980879629627</v>
      </c>
      <c r="T3781" s="14">
        <f t="shared" si="251"/>
        <v>41872.980879629627</v>
      </c>
    </row>
    <row r="3782" spans="1:20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0" t="s">
        <v>8308</v>
      </c>
      <c r="R3782" t="s">
        <v>8342</v>
      </c>
      <c r="S3782" s="14">
        <f t="shared" si="250"/>
        <v>42717.121377314819</v>
      </c>
      <c r="T3782" s="14">
        <f t="shared" si="251"/>
        <v>42745.372916666667</v>
      </c>
    </row>
    <row r="3783" spans="1:20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48"/>
        <v>0</v>
      </c>
      <c r="P3783">
        <f t="shared" si="249"/>
        <v>0</v>
      </c>
      <c r="Q3783" s="10" t="s">
        <v>8321</v>
      </c>
      <c r="R3783" t="s">
        <v>8339</v>
      </c>
      <c r="S3783" s="14">
        <f t="shared" si="250"/>
        <v>42114.726134259254</v>
      </c>
      <c r="T3783" s="14">
        <f t="shared" si="251"/>
        <v>42144.726134259254</v>
      </c>
    </row>
    <row r="3784" spans="1:20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48"/>
        <v>0</v>
      </c>
      <c r="P3784">
        <f t="shared" si="249"/>
        <v>0</v>
      </c>
      <c r="Q3784" s="10" t="s">
        <v>8311</v>
      </c>
      <c r="R3784" t="s">
        <v>8349</v>
      </c>
      <c r="S3784" s="14">
        <f t="shared" si="250"/>
        <v>41389.679560185185</v>
      </c>
      <c r="T3784" s="14">
        <f t="shared" si="251"/>
        <v>41419.679560185185</v>
      </c>
    </row>
    <row r="3785" spans="1:20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0" t="s">
        <v>8308</v>
      </c>
      <c r="R3785" t="s">
        <v>8342</v>
      </c>
      <c r="S3785" s="14">
        <f t="shared" si="250"/>
        <v>42237.016388888893</v>
      </c>
      <c r="T3785" s="14">
        <f t="shared" si="251"/>
        <v>42282.016388888893</v>
      </c>
    </row>
    <row r="3786" spans="1:20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0" t="s">
        <v>8308</v>
      </c>
      <c r="R3786" t="s">
        <v>8342</v>
      </c>
      <c r="S3786" s="14">
        <f t="shared" si="250"/>
        <v>41954.838240740741</v>
      </c>
      <c r="T3786" s="14">
        <f t="shared" si="251"/>
        <v>42014.838240740741</v>
      </c>
    </row>
    <row r="3787" spans="1:20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48"/>
        <v>0</v>
      </c>
      <c r="P3787">
        <f t="shared" si="249"/>
        <v>0</v>
      </c>
      <c r="Q3787" s="10" t="s">
        <v>8319</v>
      </c>
      <c r="R3787" t="s">
        <v>8345</v>
      </c>
      <c r="S3787" s="14">
        <f t="shared" si="250"/>
        <v>42077.119409722218</v>
      </c>
      <c r="T3787" s="14">
        <f t="shared" si="251"/>
        <v>42107.119409722218</v>
      </c>
    </row>
    <row r="3788" spans="1:20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48"/>
        <v>0</v>
      </c>
      <c r="P3788">
        <f t="shared" si="249"/>
        <v>0</v>
      </c>
      <c r="Q3788" s="10" t="s">
        <v>8319</v>
      </c>
      <c r="R3788" t="s">
        <v>8345</v>
      </c>
      <c r="S3788" s="14">
        <f t="shared" si="250"/>
        <v>41892.974803240737</v>
      </c>
      <c r="T3788" s="14">
        <f t="shared" si="251"/>
        <v>41912.974803240737</v>
      </c>
    </row>
    <row r="3789" spans="1:20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48"/>
        <v>0</v>
      </c>
      <c r="P3789">
        <f t="shared" si="249"/>
        <v>0</v>
      </c>
      <c r="Q3789" s="10" t="s">
        <v>8323</v>
      </c>
      <c r="R3789" t="s">
        <v>8326</v>
      </c>
      <c r="S3789" s="14">
        <f t="shared" si="250"/>
        <v>41922.535185185188</v>
      </c>
      <c r="T3789" s="14">
        <f t="shared" si="251"/>
        <v>41930.207638888889</v>
      </c>
    </row>
    <row r="3790" spans="1:20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48"/>
        <v>0</v>
      </c>
      <c r="P3790">
        <f t="shared" si="249"/>
        <v>0</v>
      </c>
      <c r="Q3790" s="10" t="s">
        <v>8323</v>
      </c>
      <c r="R3790" t="s">
        <v>8335</v>
      </c>
      <c r="S3790" s="14">
        <f t="shared" si="250"/>
        <v>42615.346817129626</v>
      </c>
      <c r="T3790" s="14">
        <f t="shared" si="251"/>
        <v>42616.416666666672</v>
      </c>
    </row>
    <row r="3791" spans="1:20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48"/>
        <v>0</v>
      </c>
      <c r="P3791">
        <f t="shared" si="249"/>
        <v>0</v>
      </c>
      <c r="Q3791" s="10" t="s">
        <v>8323</v>
      </c>
      <c r="R3791" t="s">
        <v>8335</v>
      </c>
      <c r="S3791" s="14">
        <f t="shared" si="250"/>
        <v>42373.983449074076</v>
      </c>
      <c r="T3791" s="14">
        <f t="shared" si="251"/>
        <v>42400.960416666669</v>
      </c>
    </row>
    <row r="3792" spans="1:20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48"/>
        <v>0</v>
      </c>
      <c r="P3792">
        <f t="shared" si="249"/>
        <v>0</v>
      </c>
      <c r="Q3792" s="10" t="s">
        <v>8323</v>
      </c>
      <c r="R3792" t="s">
        <v>8326</v>
      </c>
      <c r="S3792" s="14">
        <f t="shared" si="250"/>
        <v>41829.325497685182</v>
      </c>
      <c r="T3792" s="14">
        <f t="shared" si="251"/>
        <v>41889.325497685182</v>
      </c>
    </row>
    <row r="3793" spans="1:20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48"/>
        <v>0</v>
      </c>
      <c r="P3793">
        <f t="shared" si="249"/>
        <v>0</v>
      </c>
      <c r="Q3793" s="10" t="s">
        <v>8321</v>
      </c>
      <c r="R3793" t="s">
        <v>8325</v>
      </c>
      <c r="S3793" s="14">
        <f t="shared" si="250"/>
        <v>42164.893993055557</v>
      </c>
      <c r="T3793" s="14">
        <f t="shared" si="251"/>
        <v>42194.893993055557</v>
      </c>
    </row>
    <row r="3794" spans="1:20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0" t="s">
        <v>8308</v>
      </c>
      <c r="R3794" t="s">
        <v>8342</v>
      </c>
      <c r="S3794" s="14">
        <f t="shared" si="250"/>
        <v>42264.620115740734</v>
      </c>
      <c r="T3794" s="14">
        <f t="shared" si="251"/>
        <v>42294.620115740734</v>
      </c>
    </row>
    <row r="3795" spans="1:20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48"/>
        <v>0</v>
      </c>
      <c r="P3795">
        <f t="shared" si="249"/>
        <v>0</v>
      </c>
      <c r="Q3795" s="10" t="s">
        <v>8321</v>
      </c>
      <c r="R3795" t="s">
        <v>8325</v>
      </c>
      <c r="S3795" s="14">
        <f t="shared" si="250"/>
        <v>42713.962499999994</v>
      </c>
      <c r="T3795" s="14">
        <f t="shared" si="251"/>
        <v>42734.375</v>
      </c>
    </row>
    <row r="3796" spans="1:20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48"/>
        <v>0</v>
      </c>
      <c r="P3796">
        <f t="shared" si="249"/>
        <v>0</v>
      </c>
      <c r="Q3796" s="10" t="s">
        <v>8321</v>
      </c>
      <c r="R3796" t="s">
        <v>8325</v>
      </c>
      <c r="S3796" s="14">
        <f t="shared" si="250"/>
        <v>42165.922858796301</v>
      </c>
      <c r="T3796" s="14">
        <f t="shared" si="251"/>
        <v>42195.922858796301</v>
      </c>
    </row>
    <row r="3797" spans="1:20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0" t="s">
        <v>8308</v>
      </c>
      <c r="R3797" t="s">
        <v>8342</v>
      </c>
      <c r="S3797" s="14">
        <f t="shared" si="250"/>
        <v>42165.785289351858</v>
      </c>
      <c r="T3797" s="14">
        <f t="shared" si="251"/>
        <v>42195.785289351858</v>
      </c>
    </row>
    <row r="3798" spans="1:20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0" t="s">
        <v>8308</v>
      </c>
      <c r="R3798" t="s">
        <v>8342</v>
      </c>
      <c r="S3798" s="14">
        <f t="shared" si="250"/>
        <v>42790.895567129628</v>
      </c>
      <c r="T3798" s="14">
        <f t="shared" si="251"/>
        <v>42820.853900462964</v>
      </c>
    </row>
    <row r="3799" spans="1:20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48"/>
        <v>0</v>
      </c>
      <c r="P3799">
        <f t="shared" si="249"/>
        <v>0</v>
      </c>
      <c r="Q3799" s="10" t="s">
        <v>8316</v>
      </c>
      <c r="R3799" t="s">
        <v>8334</v>
      </c>
      <c r="S3799" s="14">
        <f t="shared" si="250"/>
        <v>40799.872685185182</v>
      </c>
      <c r="T3799" s="14">
        <f t="shared" si="251"/>
        <v>40844.872685185182</v>
      </c>
    </row>
    <row r="3800" spans="1:20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48"/>
        <v>0</v>
      </c>
      <c r="P3800">
        <f t="shared" si="249"/>
        <v>0</v>
      </c>
      <c r="Q3800" s="10" t="s">
        <v>8319</v>
      </c>
      <c r="R3800" t="s">
        <v>8345</v>
      </c>
      <c r="S3800" s="14">
        <f t="shared" si="250"/>
        <v>41871.972025462965</v>
      </c>
      <c r="T3800" s="14">
        <f t="shared" si="251"/>
        <v>41931.972025462965</v>
      </c>
    </row>
    <row r="3801" spans="1:20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48"/>
        <v>0</v>
      </c>
      <c r="P3801">
        <f t="shared" si="249"/>
        <v>0</v>
      </c>
      <c r="Q3801" s="10" t="s">
        <v>8319</v>
      </c>
      <c r="R3801" t="s">
        <v>8345</v>
      </c>
      <c r="S3801" s="14">
        <f t="shared" si="250"/>
        <v>42224.102581018517</v>
      </c>
      <c r="T3801" s="14">
        <f t="shared" si="251"/>
        <v>42254.102581018517</v>
      </c>
    </row>
    <row r="3802" spans="1:20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48"/>
        <v>0</v>
      </c>
      <c r="P3802">
        <f t="shared" si="249"/>
        <v>0</v>
      </c>
      <c r="Q3802" s="10" t="s">
        <v>8327</v>
      </c>
      <c r="R3802" t="s">
        <v>8354</v>
      </c>
      <c r="S3802" s="14">
        <f t="shared" si="250"/>
        <v>41125.283159722225</v>
      </c>
      <c r="T3802" s="14">
        <f t="shared" si="251"/>
        <v>41145.283159722225</v>
      </c>
    </row>
    <row r="3803" spans="1:20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48"/>
        <v>0</v>
      </c>
      <c r="P3803">
        <f t="shared" si="249"/>
        <v>0</v>
      </c>
      <c r="Q3803" s="10" t="s">
        <v>8311</v>
      </c>
      <c r="R3803" t="s">
        <v>8348</v>
      </c>
      <c r="S3803" s="14">
        <f t="shared" si="250"/>
        <v>42795.696145833332</v>
      </c>
      <c r="T3803" s="14">
        <f t="shared" si="251"/>
        <v>42840.654479166667</v>
      </c>
    </row>
    <row r="3804" spans="1:20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48"/>
        <v>0</v>
      </c>
      <c r="P3804">
        <f t="shared" si="249"/>
        <v>0</v>
      </c>
      <c r="Q3804" s="10" t="s">
        <v>8308</v>
      </c>
      <c r="R3804" t="s">
        <v>8342</v>
      </c>
      <c r="S3804" s="14">
        <f t="shared" si="250"/>
        <v>42380.812627314815</v>
      </c>
      <c r="T3804" s="14">
        <f t="shared" si="251"/>
        <v>42410.812627314815</v>
      </c>
    </row>
    <row r="3805" spans="1:20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48"/>
        <v>0</v>
      </c>
      <c r="P3805">
        <f t="shared" si="249"/>
        <v>0</v>
      </c>
      <c r="Q3805" s="10" t="s">
        <v>8323</v>
      </c>
      <c r="R3805" t="s">
        <v>8324</v>
      </c>
      <c r="S3805" s="14">
        <f t="shared" si="250"/>
        <v>41851.636388888888</v>
      </c>
      <c r="T3805" s="14">
        <f t="shared" si="251"/>
        <v>41911.636388888888</v>
      </c>
    </row>
    <row r="3806" spans="1:20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48"/>
        <v>0</v>
      </c>
      <c r="P3806">
        <f t="shared" si="249"/>
        <v>0</v>
      </c>
      <c r="Q3806" s="10" t="s">
        <v>8323</v>
      </c>
      <c r="R3806" t="s">
        <v>8326</v>
      </c>
      <c r="S3806" s="14">
        <f t="shared" si="250"/>
        <v>42762.040902777779</v>
      </c>
      <c r="T3806" s="14">
        <f t="shared" si="251"/>
        <v>42821.999236111107</v>
      </c>
    </row>
    <row r="3807" spans="1:20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48"/>
        <v>0</v>
      </c>
      <c r="P3807">
        <f t="shared" si="249"/>
        <v>0</v>
      </c>
      <c r="Q3807" s="10" t="s">
        <v>8323</v>
      </c>
      <c r="R3807" t="s">
        <v>8335</v>
      </c>
      <c r="S3807" s="14">
        <f t="shared" si="250"/>
        <v>42285.143969907411</v>
      </c>
      <c r="T3807" s="14">
        <f t="shared" si="251"/>
        <v>42325.185636574075</v>
      </c>
    </row>
    <row r="3808" spans="1:20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48"/>
        <v>0</v>
      </c>
      <c r="P3808">
        <f t="shared" si="249"/>
        <v>0</v>
      </c>
      <c r="Q3808" s="10" t="s">
        <v>8323</v>
      </c>
      <c r="R3808" t="s">
        <v>8326</v>
      </c>
      <c r="S3808" s="14">
        <f t="shared" si="250"/>
        <v>41774.651203703703</v>
      </c>
      <c r="T3808" s="14">
        <f t="shared" si="251"/>
        <v>41834.651203703703</v>
      </c>
    </row>
    <row r="3809" spans="1:20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48"/>
        <v>0</v>
      </c>
      <c r="P3809">
        <f t="shared" si="249"/>
        <v>0</v>
      </c>
      <c r="Q3809" s="10" t="s">
        <v>8319</v>
      </c>
      <c r="R3809" t="s">
        <v>8357</v>
      </c>
      <c r="S3809" s="14">
        <f t="shared" si="250"/>
        <v>41942.653379629628</v>
      </c>
      <c r="T3809" s="14">
        <f t="shared" si="251"/>
        <v>41972.6950462963</v>
      </c>
    </row>
    <row r="3810" spans="1:20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48"/>
        <v>0</v>
      </c>
      <c r="P3810">
        <f t="shared" si="249"/>
        <v>0</v>
      </c>
      <c r="Q3810" s="10" t="s">
        <v>8321</v>
      </c>
      <c r="R3810" t="s">
        <v>8337</v>
      </c>
      <c r="S3810" s="14">
        <f t="shared" si="250"/>
        <v>41882.937303240738</v>
      </c>
      <c r="T3810" s="14">
        <f t="shared" si="251"/>
        <v>41942.937303240738</v>
      </c>
    </row>
    <row r="3811" spans="1:20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48"/>
        <v>0</v>
      </c>
      <c r="P3811">
        <f t="shared" si="249"/>
        <v>0</v>
      </c>
      <c r="Q3811" s="10" t="s">
        <v>8321</v>
      </c>
      <c r="R3811" t="s">
        <v>8339</v>
      </c>
      <c r="S3811" s="14">
        <f t="shared" si="250"/>
        <v>41634.715173611112</v>
      </c>
      <c r="T3811" s="14">
        <f t="shared" si="251"/>
        <v>41664.715173611112</v>
      </c>
    </row>
    <row r="3812" spans="1:20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48"/>
        <v>0</v>
      </c>
      <c r="P3812">
        <f t="shared" si="249"/>
        <v>0</v>
      </c>
      <c r="Q3812" s="10" t="s">
        <v>8321</v>
      </c>
      <c r="R3812" t="s">
        <v>8339</v>
      </c>
      <c r="S3812" s="14">
        <f t="shared" si="250"/>
        <v>41837.767500000002</v>
      </c>
      <c r="T3812" s="14">
        <f t="shared" si="251"/>
        <v>41867.767500000002</v>
      </c>
    </row>
    <row r="3813" spans="1:20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48"/>
        <v>0</v>
      </c>
      <c r="P3813">
        <f t="shared" si="249"/>
        <v>0</v>
      </c>
      <c r="Q3813" s="10" t="s">
        <v>8308</v>
      </c>
      <c r="R3813" t="s">
        <v>8342</v>
      </c>
      <c r="S3813" s="14">
        <f t="shared" si="250"/>
        <v>42303.659317129626</v>
      </c>
      <c r="T3813" s="14">
        <f t="shared" si="251"/>
        <v>42333.700983796298</v>
      </c>
    </row>
    <row r="3814" spans="1:20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48"/>
        <v>0</v>
      </c>
      <c r="P3814">
        <f t="shared" si="249"/>
        <v>0</v>
      </c>
      <c r="Q3814" s="10" t="s">
        <v>8327</v>
      </c>
      <c r="R3814" t="s">
        <v>8350</v>
      </c>
      <c r="S3814" s="14">
        <f t="shared" si="250"/>
        <v>41013.822858796295</v>
      </c>
      <c r="T3814" s="14">
        <f t="shared" si="251"/>
        <v>41043.822858796295</v>
      </c>
    </row>
    <row r="3815" spans="1:20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48"/>
        <v>0</v>
      </c>
      <c r="P3815">
        <f t="shared" si="249"/>
        <v>0</v>
      </c>
      <c r="Q3815" s="10" t="s">
        <v>8313</v>
      </c>
      <c r="R3815" t="s">
        <v>8355</v>
      </c>
      <c r="S3815" s="14">
        <f t="shared" si="250"/>
        <v>42188.252199074079</v>
      </c>
      <c r="T3815" s="14">
        <f t="shared" si="251"/>
        <v>42218.252199074079</v>
      </c>
    </row>
    <row r="3816" spans="1:20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48"/>
        <v>0</v>
      </c>
      <c r="P3816">
        <f t="shared" si="249"/>
        <v>0</v>
      </c>
      <c r="Q3816" s="10" t="s">
        <v>8319</v>
      </c>
      <c r="R3816" t="s">
        <v>8345</v>
      </c>
      <c r="S3816" s="14">
        <f t="shared" si="250"/>
        <v>42164.170046296291</v>
      </c>
      <c r="T3816" s="14">
        <f t="shared" si="251"/>
        <v>42224.170046296291</v>
      </c>
    </row>
    <row r="3817" spans="1:20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48"/>
        <v>0</v>
      </c>
      <c r="P3817">
        <f t="shared" si="249"/>
        <v>0</v>
      </c>
      <c r="Q3817" s="10" t="s">
        <v>8319</v>
      </c>
      <c r="R3817" t="s">
        <v>8357</v>
      </c>
      <c r="S3817" s="14">
        <f t="shared" si="250"/>
        <v>41835.951782407406</v>
      </c>
      <c r="T3817" s="14">
        <f t="shared" si="251"/>
        <v>41865.951782407406</v>
      </c>
    </row>
    <row r="3818" spans="1:20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48"/>
        <v>0</v>
      </c>
      <c r="P3818">
        <f t="shared" si="249"/>
        <v>0</v>
      </c>
      <c r="Q3818" s="10" t="s">
        <v>8319</v>
      </c>
      <c r="R3818" t="s">
        <v>8345</v>
      </c>
      <c r="S3818" s="14">
        <f t="shared" si="250"/>
        <v>42155.139479166668</v>
      </c>
      <c r="T3818" s="14">
        <f t="shared" si="251"/>
        <v>42215.139479166668</v>
      </c>
    </row>
    <row r="3819" spans="1:20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48"/>
        <v>0</v>
      </c>
      <c r="P3819">
        <f t="shared" si="249"/>
        <v>0</v>
      </c>
      <c r="Q3819" s="10" t="s">
        <v>8323</v>
      </c>
      <c r="R3819" t="s">
        <v>8326</v>
      </c>
      <c r="S3819" s="14">
        <f t="shared" si="250"/>
        <v>42325.920717592591</v>
      </c>
      <c r="T3819" s="14">
        <f t="shared" si="251"/>
        <v>42355.920717592591</v>
      </c>
    </row>
    <row r="3820" spans="1:20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48"/>
        <v>0</v>
      </c>
      <c r="P3820">
        <f t="shared" si="249"/>
        <v>0</v>
      </c>
      <c r="Q3820" s="10" t="s">
        <v>8323</v>
      </c>
      <c r="R3820" t="s">
        <v>8326</v>
      </c>
      <c r="S3820" s="14">
        <f t="shared" si="250"/>
        <v>42675.262962962966</v>
      </c>
      <c r="T3820" s="14">
        <f t="shared" si="251"/>
        <v>42705.304629629631</v>
      </c>
    </row>
    <row r="3821" spans="1:20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48"/>
        <v>0</v>
      </c>
      <c r="P3821">
        <f t="shared" si="249"/>
        <v>0</v>
      </c>
      <c r="Q3821" s="10" t="s">
        <v>8323</v>
      </c>
      <c r="R3821" t="s">
        <v>8326</v>
      </c>
      <c r="S3821" s="14">
        <f t="shared" si="250"/>
        <v>42322.025115740747</v>
      </c>
      <c r="T3821" s="14">
        <f t="shared" si="251"/>
        <v>42352.025115740747</v>
      </c>
    </row>
    <row r="3822" spans="1:20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48"/>
        <v>0</v>
      </c>
      <c r="P3822">
        <f t="shared" si="249"/>
        <v>0</v>
      </c>
      <c r="Q3822" s="10" t="s">
        <v>8323</v>
      </c>
      <c r="R3822" t="s">
        <v>8326</v>
      </c>
      <c r="S3822" s="14">
        <f t="shared" si="250"/>
        <v>42700.804756944446</v>
      </c>
      <c r="T3822" s="14">
        <f t="shared" si="251"/>
        <v>42730.804756944446</v>
      </c>
    </row>
    <row r="3823" spans="1:20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48"/>
        <v>0</v>
      </c>
      <c r="P3823">
        <f t="shared" si="249"/>
        <v>0</v>
      </c>
      <c r="Q3823" s="10" t="s">
        <v>8311</v>
      </c>
      <c r="R3823" t="s">
        <v>8356</v>
      </c>
      <c r="S3823" s="14">
        <f t="shared" si="250"/>
        <v>41257.531712962962</v>
      </c>
      <c r="T3823" s="14">
        <f t="shared" si="251"/>
        <v>41306.708333333336</v>
      </c>
    </row>
    <row r="3824" spans="1:20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48"/>
        <v>0</v>
      </c>
      <c r="P3824">
        <f t="shared" si="249"/>
        <v>0</v>
      </c>
      <c r="Q3824" s="10" t="s">
        <v>8319</v>
      </c>
      <c r="R3824" t="s">
        <v>8345</v>
      </c>
      <c r="S3824" s="14">
        <f t="shared" si="250"/>
        <v>42122.629502314812</v>
      </c>
      <c r="T3824" s="14">
        <f t="shared" si="251"/>
        <v>42143.629502314812</v>
      </c>
    </row>
    <row r="3825" spans="1:20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48"/>
        <v>0</v>
      </c>
      <c r="P3825">
        <f t="shared" si="249"/>
        <v>0</v>
      </c>
      <c r="Q3825" s="10" t="s">
        <v>8323</v>
      </c>
      <c r="R3825" t="s">
        <v>8326</v>
      </c>
      <c r="S3825" s="14">
        <f t="shared" si="250"/>
        <v>42550.048449074078</v>
      </c>
      <c r="T3825" s="14">
        <f t="shared" si="251"/>
        <v>42580.978472222225</v>
      </c>
    </row>
    <row r="3826" spans="1:20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48"/>
        <v>0</v>
      </c>
      <c r="P3826">
        <f t="shared" si="249"/>
        <v>0</v>
      </c>
      <c r="Q3826" s="10" t="s">
        <v>8311</v>
      </c>
      <c r="R3826" t="s">
        <v>8352</v>
      </c>
      <c r="S3826" s="14">
        <f t="shared" si="250"/>
        <v>41289.999641203707</v>
      </c>
      <c r="T3826" s="14">
        <f t="shared" si="251"/>
        <v>41329.999641203707</v>
      </c>
    </row>
    <row r="3827" spans="1:20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48"/>
        <v>0</v>
      </c>
      <c r="P3827">
        <f t="shared" si="249"/>
        <v>0</v>
      </c>
      <c r="Q3827" s="10" t="s">
        <v>8321</v>
      </c>
      <c r="R3827" t="s">
        <v>8325</v>
      </c>
      <c r="S3827" s="14">
        <f t="shared" si="250"/>
        <v>42351.658842592587</v>
      </c>
      <c r="T3827" s="14">
        <f t="shared" si="251"/>
        <v>42381.658842592587</v>
      </c>
    </row>
    <row r="3828" spans="1:20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48"/>
        <v>0</v>
      </c>
      <c r="P3828">
        <f t="shared" si="249"/>
        <v>0</v>
      </c>
      <c r="Q3828" s="10" t="s">
        <v>8327</v>
      </c>
      <c r="R3828" t="s">
        <v>8350</v>
      </c>
      <c r="S3828" s="14">
        <f t="shared" si="250"/>
        <v>41681.189699074072</v>
      </c>
      <c r="T3828" s="14">
        <f t="shared" si="251"/>
        <v>41711.148032407407</v>
      </c>
    </row>
    <row r="3829" spans="1:20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48"/>
        <v>0</v>
      </c>
      <c r="P3829">
        <f t="shared" si="249"/>
        <v>0</v>
      </c>
      <c r="Q3829" s="10" t="s">
        <v>8313</v>
      </c>
      <c r="R3829" t="s">
        <v>8351</v>
      </c>
      <c r="S3829" s="14">
        <f t="shared" si="250"/>
        <v>42603.354131944448</v>
      </c>
      <c r="T3829" s="14">
        <f t="shared" si="251"/>
        <v>42633.354131944448</v>
      </c>
    </row>
    <row r="3830" spans="1:20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48"/>
        <v>0</v>
      </c>
      <c r="P3830">
        <f t="shared" si="249"/>
        <v>0</v>
      </c>
      <c r="Q3830" s="10" t="s">
        <v>8313</v>
      </c>
      <c r="R3830" t="s">
        <v>8314</v>
      </c>
      <c r="S3830" s="14">
        <f t="shared" si="250"/>
        <v>42067.234375</v>
      </c>
      <c r="T3830" s="14">
        <f t="shared" si="251"/>
        <v>42097.192708333328</v>
      </c>
    </row>
    <row r="3831" spans="1:20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48"/>
        <v>0</v>
      </c>
      <c r="P3831">
        <f t="shared" si="249"/>
        <v>0</v>
      </c>
      <c r="Q3831" s="10" t="s">
        <v>8316</v>
      </c>
      <c r="R3831" t="s">
        <v>8334</v>
      </c>
      <c r="S3831" s="14">
        <f t="shared" si="250"/>
        <v>41927.235636574071</v>
      </c>
      <c r="T3831" s="14">
        <f t="shared" si="251"/>
        <v>41957.277303240742</v>
      </c>
    </row>
    <row r="3832" spans="1:20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48"/>
        <v>0</v>
      </c>
      <c r="P3832">
        <f t="shared" si="249"/>
        <v>0</v>
      </c>
      <c r="Q3832" s="10" t="s">
        <v>8319</v>
      </c>
      <c r="R3832" t="s">
        <v>8345</v>
      </c>
      <c r="S3832" s="14">
        <f t="shared" si="250"/>
        <v>42342.03943287037</v>
      </c>
      <c r="T3832" s="14">
        <f t="shared" si="251"/>
        <v>42372.03943287037</v>
      </c>
    </row>
    <row r="3833" spans="1:20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48"/>
        <v>0</v>
      </c>
      <c r="P3833">
        <f t="shared" si="249"/>
        <v>0</v>
      </c>
      <c r="Q3833" s="10" t="s">
        <v>8319</v>
      </c>
      <c r="R3833" t="s">
        <v>8345</v>
      </c>
      <c r="S3833" s="14">
        <f t="shared" si="250"/>
        <v>42224.408275462964</v>
      </c>
      <c r="T3833" s="14">
        <f t="shared" si="251"/>
        <v>42254.408275462964</v>
      </c>
    </row>
    <row r="3834" spans="1:20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48"/>
        <v>0</v>
      </c>
      <c r="P3834">
        <f t="shared" si="249"/>
        <v>0</v>
      </c>
      <c r="Q3834" s="10" t="s">
        <v>8319</v>
      </c>
      <c r="R3834" t="s">
        <v>8345</v>
      </c>
      <c r="S3834" s="14">
        <f t="shared" si="250"/>
        <v>41830.820567129631</v>
      </c>
      <c r="T3834" s="14">
        <f t="shared" si="251"/>
        <v>41855.820567129631</v>
      </c>
    </row>
    <row r="3835" spans="1:20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48"/>
        <v>0</v>
      </c>
      <c r="P3835">
        <f t="shared" si="249"/>
        <v>0</v>
      </c>
      <c r="Q3835" s="10" t="s">
        <v>8319</v>
      </c>
      <c r="R3835" t="s">
        <v>8345</v>
      </c>
      <c r="S3835" s="14">
        <f t="shared" si="250"/>
        <v>42154.64025462963</v>
      </c>
      <c r="T3835" s="14">
        <f t="shared" si="251"/>
        <v>42184.64025462963</v>
      </c>
    </row>
    <row r="3836" spans="1:20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48"/>
        <v>0</v>
      </c>
      <c r="P3836">
        <f t="shared" si="249"/>
        <v>0</v>
      </c>
      <c r="Q3836" s="10" t="s">
        <v>8323</v>
      </c>
      <c r="R3836" t="s">
        <v>8324</v>
      </c>
      <c r="S3836" s="14">
        <f t="shared" si="250"/>
        <v>42790.583368055552</v>
      </c>
      <c r="T3836" s="14">
        <f t="shared" si="251"/>
        <v>42810.541701388895</v>
      </c>
    </row>
    <row r="3837" spans="1:20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48"/>
        <v>0</v>
      </c>
      <c r="P3837">
        <f t="shared" si="249"/>
        <v>0</v>
      </c>
      <c r="Q3837" s="10" t="s">
        <v>8323</v>
      </c>
      <c r="R3837" t="s">
        <v>8335</v>
      </c>
      <c r="S3837" s="14">
        <f t="shared" si="250"/>
        <v>42666.666932870372</v>
      </c>
      <c r="T3837" s="14">
        <f t="shared" si="251"/>
        <v>42696.708599537036</v>
      </c>
    </row>
    <row r="3838" spans="1:20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48"/>
        <v>0</v>
      </c>
      <c r="P3838">
        <f t="shared" si="249"/>
        <v>0</v>
      </c>
      <c r="Q3838" s="10" t="s">
        <v>8323</v>
      </c>
      <c r="R3838" t="s">
        <v>8335</v>
      </c>
      <c r="S3838" s="14">
        <f t="shared" si="250"/>
        <v>42180.145787037036</v>
      </c>
      <c r="T3838" s="14">
        <f t="shared" si="251"/>
        <v>42230.145787037036</v>
      </c>
    </row>
    <row r="3839" spans="1:20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48"/>
        <v>0</v>
      </c>
      <c r="P3839">
        <f t="shared" si="249"/>
        <v>0</v>
      </c>
      <c r="Q3839" s="10" t="s">
        <v>8323</v>
      </c>
      <c r="R3839" t="s">
        <v>8335</v>
      </c>
      <c r="S3839" s="14">
        <f t="shared" si="250"/>
        <v>41999.861064814817</v>
      </c>
      <c r="T3839" s="14">
        <f t="shared" si="251"/>
        <v>42029.861064814817</v>
      </c>
    </row>
    <row r="3840" spans="1:20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48"/>
        <v>0</v>
      </c>
      <c r="P3840">
        <f t="shared" si="249"/>
        <v>0</v>
      </c>
      <c r="Q3840" s="10" t="s">
        <v>8323</v>
      </c>
      <c r="R3840" t="s">
        <v>8335</v>
      </c>
      <c r="S3840" s="14">
        <f t="shared" si="250"/>
        <v>41854.602650462963</v>
      </c>
      <c r="T3840" s="14">
        <f t="shared" si="251"/>
        <v>41884.602650462963</v>
      </c>
    </row>
    <row r="3841" spans="1:20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48"/>
        <v>0</v>
      </c>
      <c r="P3841">
        <f t="shared" si="249"/>
        <v>0</v>
      </c>
      <c r="Q3841" s="10" t="s">
        <v>8321</v>
      </c>
      <c r="R3841" t="s">
        <v>8339</v>
      </c>
      <c r="S3841" s="14">
        <f t="shared" si="250"/>
        <v>42400.176377314812</v>
      </c>
      <c r="T3841" s="14">
        <f t="shared" si="251"/>
        <v>42430.176377314812</v>
      </c>
    </row>
    <row r="3842" spans="1:20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48"/>
        <v>0</v>
      </c>
      <c r="P3842">
        <f t="shared" si="249"/>
        <v>0</v>
      </c>
      <c r="Q3842" s="10" t="s">
        <v>8311</v>
      </c>
      <c r="R3842" t="s">
        <v>8348</v>
      </c>
      <c r="S3842" s="14">
        <f t="shared" si="250"/>
        <v>41818.703275462962</v>
      </c>
      <c r="T3842" s="14">
        <f t="shared" si="251"/>
        <v>41848.703275462962</v>
      </c>
    </row>
    <row r="3843" spans="1:20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52">ROUND(E3843/D3843*100,0)</f>
        <v>0</v>
      </c>
      <c r="P3843">
        <f t="shared" ref="P3843:P3906" si="253">IFERROR(ROUND(E3843/L3843,2),0)</f>
        <v>0</v>
      </c>
      <c r="Q3843" s="10" t="s">
        <v>8308</v>
      </c>
      <c r="R3843" t="s">
        <v>8342</v>
      </c>
      <c r="S3843" s="14">
        <f t="shared" ref="S3843:S3906" si="254">(((J3843/60)/60)/24)+DATE(1970,1,1)</f>
        <v>42086.83085648148</v>
      </c>
      <c r="T3843" s="14">
        <f t="shared" ref="T3843:T3906" si="255">(((I3843/60)/60)/24)+DATE(1970,1,1)</f>
        <v>42116.83085648148</v>
      </c>
    </row>
    <row r="3844" spans="1:20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52"/>
        <v>0</v>
      </c>
      <c r="P3844">
        <f t="shared" si="253"/>
        <v>0</v>
      </c>
      <c r="Q3844" s="10" t="s">
        <v>8311</v>
      </c>
      <c r="R3844" t="s">
        <v>8348</v>
      </c>
      <c r="S3844" s="14">
        <f t="shared" si="254"/>
        <v>42093.131469907406</v>
      </c>
      <c r="T3844" s="14">
        <f t="shared" si="255"/>
        <v>42123.131469907406</v>
      </c>
    </row>
    <row r="3845" spans="1:20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52"/>
        <v>0</v>
      </c>
      <c r="P3845">
        <f t="shared" si="253"/>
        <v>0</v>
      </c>
      <c r="Q3845" s="10" t="s">
        <v>8311</v>
      </c>
      <c r="R3845" t="s">
        <v>8348</v>
      </c>
      <c r="S3845" s="14">
        <f t="shared" si="254"/>
        <v>42707.926030092596</v>
      </c>
      <c r="T3845" s="14">
        <f t="shared" si="255"/>
        <v>42737.926030092596</v>
      </c>
    </row>
    <row r="3846" spans="1:20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52"/>
        <v>0</v>
      </c>
      <c r="P3846">
        <f t="shared" si="253"/>
        <v>0</v>
      </c>
      <c r="Q3846" s="10" t="s">
        <v>8308</v>
      </c>
      <c r="R3846" t="s">
        <v>8342</v>
      </c>
      <c r="S3846" s="14">
        <f t="shared" si="254"/>
        <v>41956.853078703702</v>
      </c>
      <c r="T3846" s="14">
        <f t="shared" si="255"/>
        <v>41991.853078703702</v>
      </c>
    </row>
    <row r="3847" spans="1:20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52"/>
        <v>0</v>
      </c>
      <c r="P3847">
        <f t="shared" si="253"/>
        <v>0</v>
      </c>
      <c r="Q3847" s="10" t="s">
        <v>8321</v>
      </c>
      <c r="R3847" t="s">
        <v>8325</v>
      </c>
      <c r="S3847" s="14">
        <f t="shared" si="254"/>
        <v>42567.004432870366</v>
      </c>
      <c r="T3847" s="14">
        <f t="shared" si="255"/>
        <v>42588.004432870366</v>
      </c>
    </row>
    <row r="3848" spans="1:20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52"/>
        <v>0</v>
      </c>
      <c r="P3848">
        <f t="shared" si="253"/>
        <v>0</v>
      </c>
      <c r="Q3848" s="10" t="s">
        <v>8321</v>
      </c>
      <c r="R3848" t="s">
        <v>8339</v>
      </c>
      <c r="S3848" s="14">
        <f t="shared" si="254"/>
        <v>42714.054398148146</v>
      </c>
      <c r="T3848" s="14">
        <f t="shared" si="255"/>
        <v>42744.054398148146</v>
      </c>
    </row>
    <row r="3849" spans="1:20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52"/>
        <v>0</v>
      </c>
      <c r="P3849">
        <f t="shared" si="253"/>
        <v>0</v>
      </c>
      <c r="Q3849" s="10" t="s">
        <v>8346</v>
      </c>
      <c r="R3849" t="s">
        <v>8347</v>
      </c>
      <c r="S3849" s="14">
        <f t="shared" si="254"/>
        <v>42382.431076388893</v>
      </c>
      <c r="T3849" s="14">
        <f t="shared" si="255"/>
        <v>42412.431076388893</v>
      </c>
    </row>
    <row r="3850" spans="1:20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52"/>
        <v>0</v>
      </c>
      <c r="P3850">
        <f t="shared" si="253"/>
        <v>0</v>
      </c>
      <c r="Q3850" s="10" t="s">
        <v>8323</v>
      </c>
      <c r="R3850" t="s">
        <v>8335</v>
      </c>
      <c r="S3850" s="14">
        <f t="shared" si="254"/>
        <v>42182.062476851846</v>
      </c>
      <c r="T3850" s="14">
        <f t="shared" si="255"/>
        <v>42212.062476851846</v>
      </c>
    </row>
    <row r="3851" spans="1:20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52"/>
        <v>0</v>
      </c>
      <c r="P3851">
        <f t="shared" si="253"/>
        <v>0</v>
      </c>
      <c r="Q3851" s="10" t="s">
        <v>8308</v>
      </c>
      <c r="R3851" t="s">
        <v>8310</v>
      </c>
      <c r="S3851" s="14">
        <f t="shared" si="254"/>
        <v>42732.060277777782</v>
      </c>
      <c r="T3851" s="14">
        <f t="shared" si="255"/>
        <v>42762.060277777782</v>
      </c>
    </row>
    <row r="3852" spans="1:20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52"/>
        <v>0</v>
      </c>
      <c r="P3852">
        <f t="shared" si="253"/>
        <v>0</v>
      </c>
      <c r="Q3852" s="10" t="s">
        <v>8321</v>
      </c>
      <c r="R3852" t="s">
        <v>8325</v>
      </c>
      <c r="S3852" s="14">
        <f t="shared" si="254"/>
        <v>42584.123865740738</v>
      </c>
      <c r="T3852" s="14">
        <f t="shared" si="255"/>
        <v>42614.123865740738</v>
      </c>
    </row>
    <row r="3853" spans="1:20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52"/>
        <v>0</v>
      </c>
      <c r="P3853">
        <f t="shared" si="253"/>
        <v>0</v>
      </c>
      <c r="Q3853" s="10" t="s">
        <v>8321</v>
      </c>
      <c r="R3853" t="s">
        <v>8325</v>
      </c>
      <c r="S3853" s="14">
        <f t="shared" si="254"/>
        <v>42164.908530092594</v>
      </c>
      <c r="T3853" s="14">
        <f t="shared" si="255"/>
        <v>42194.908530092594</v>
      </c>
    </row>
    <row r="3854" spans="1:20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52"/>
        <v>0</v>
      </c>
      <c r="P3854">
        <f t="shared" si="253"/>
        <v>0</v>
      </c>
      <c r="Q3854" s="10" t="s">
        <v>8321</v>
      </c>
      <c r="R3854" t="s">
        <v>8339</v>
      </c>
      <c r="S3854" s="14">
        <f t="shared" si="254"/>
        <v>42065.910983796297</v>
      </c>
      <c r="T3854" s="14">
        <f t="shared" si="255"/>
        <v>42095.869317129633</v>
      </c>
    </row>
    <row r="3855" spans="1:20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52"/>
        <v>0</v>
      </c>
      <c r="P3855">
        <f t="shared" si="253"/>
        <v>0</v>
      </c>
      <c r="Q3855" s="10" t="s">
        <v>8321</v>
      </c>
      <c r="R3855" t="s">
        <v>8339</v>
      </c>
      <c r="S3855" s="14">
        <f t="shared" si="254"/>
        <v>42366.982627314821</v>
      </c>
      <c r="T3855" s="14">
        <f t="shared" si="255"/>
        <v>42396.982627314821</v>
      </c>
    </row>
    <row r="3856" spans="1:20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52"/>
        <v>0</v>
      </c>
      <c r="P3856">
        <f t="shared" si="253"/>
        <v>0</v>
      </c>
      <c r="Q3856" s="10" t="s">
        <v>8321</v>
      </c>
      <c r="R3856" t="s">
        <v>8339</v>
      </c>
      <c r="S3856" s="14">
        <f t="shared" si="254"/>
        <v>40703.234386574077</v>
      </c>
      <c r="T3856" s="14">
        <f t="shared" si="255"/>
        <v>40733.234386574077</v>
      </c>
    </row>
    <row r="3857" spans="1:20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52"/>
        <v>0</v>
      </c>
      <c r="P3857">
        <f t="shared" si="253"/>
        <v>0</v>
      </c>
      <c r="Q3857" s="10" t="s">
        <v>8308</v>
      </c>
      <c r="R3857" t="s">
        <v>8342</v>
      </c>
      <c r="S3857" s="14">
        <f t="shared" si="254"/>
        <v>41975.842523148152</v>
      </c>
      <c r="T3857" s="14">
        <f t="shared" si="255"/>
        <v>42005.842523148152</v>
      </c>
    </row>
    <row r="3858" spans="1:20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52"/>
        <v>0</v>
      </c>
      <c r="P3858">
        <f t="shared" si="253"/>
        <v>0</v>
      </c>
      <c r="Q3858" s="10" t="s">
        <v>8308</v>
      </c>
      <c r="R3858" t="s">
        <v>8342</v>
      </c>
      <c r="S3858" s="14">
        <f t="shared" si="254"/>
        <v>42585.031782407401</v>
      </c>
      <c r="T3858" s="14">
        <f t="shared" si="255"/>
        <v>42615.031782407401</v>
      </c>
    </row>
    <row r="3859" spans="1:20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52"/>
        <v>0</v>
      </c>
      <c r="P3859">
        <f t="shared" si="253"/>
        <v>0</v>
      </c>
      <c r="Q3859" s="10" t="s">
        <v>8308</v>
      </c>
      <c r="R3859" t="s">
        <v>8342</v>
      </c>
      <c r="S3859" s="14">
        <f t="shared" si="254"/>
        <v>42515.061805555553</v>
      </c>
      <c r="T3859" s="14">
        <f t="shared" si="255"/>
        <v>42545.061805555553</v>
      </c>
    </row>
    <row r="3860" spans="1:20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52"/>
        <v>0</v>
      </c>
      <c r="P3860">
        <f t="shared" si="253"/>
        <v>0</v>
      </c>
      <c r="Q3860" s="10" t="s">
        <v>8346</v>
      </c>
      <c r="R3860" t="s">
        <v>8347</v>
      </c>
      <c r="S3860" s="14">
        <f t="shared" si="254"/>
        <v>42058.719641203701</v>
      </c>
      <c r="T3860" s="14">
        <f t="shared" si="255"/>
        <v>42118.677974537044</v>
      </c>
    </row>
    <row r="3861" spans="1:20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52"/>
        <v>0</v>
      </c>
      <c r="P3861">
        <f t="shared" si="253"/>
        <v>0</v>
      </c>
      <c r="Q3861" s="10" t="s">
        <v>8346</v>
      </c>
      <c r="R3861" t="s">
        <v>8347</v>
      </c>
      <c r="S3861" s="14">
        <f t="shared" si="254"/>
        <v>42678.871331018512</v>
      </c>
      <c r="T3861" s="14">
        <f t="shared" si="255"/>
        <v>42708.912997685184</v>
      </c>
    </row>
    <row r="3862" spans="1:20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52"/>
        <v>0</v>
      </c>
      <c r="P3862">
        <f t="shared" si="253"/>
        <v>0</v>
      </c>
      <c r="Q3862" s="10" t="s">
        <v>8316</v>
      </c>
      <c r="R3862" t="s">
        <v>8334</v>
      </c>
      <c r="S3862" s="14">
        <f t="shared" si="254"/>
        <v>41813.861388888887</v>
      </c>
      <c r="T3862" s="14">
        <f t="shared" si="255"/>
        <v>41843.861388888887</v>
      </c>
    </row>
    <row r="3863" spans="1:20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0" t="s">
        <v>8319</v>
      </c>
      <c r="R3863" t="s">
        <v>8345</v>
      </c>
      <c r="S3863" s="14">
        <f t="shared" si="254"/>
        <v>42509.724328703705</v>
      </c>
      <c r="T3863" s="14">
        <f t="shared" si="255"/>
        <v>42539.724328703705</v>
      </c>
    </row>
    <row r="3864" spans="1:20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52"/>
        <v>0</v>
      </c>
      <c r="P3864">
        <f t="shared" si="253"/>
        <v>0</v>
      </c>
      <c r="Q3864" s="10" t="s">
        <v>8311</v>
      </c>
      <c r="R3864" t="s">
        <v>8348</v>
      </c>
      <c r="S3864" s="14">
        <f t="shared" si="254"/>
        <v>42074.060671296291</v>
      </c>
      <c r="T3864" s="14">
        <f t="shared" si="255"/>
        <v>42104.060671296291</v>
      </c>
    </row>
    <row r="3865" spans="1:20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52"/>
        <v>0</v>
      </c>
      <c r="P3865">
        <f t="shared" si="253"/>
        <v>0</v>
      </c>
      <c r="Q3865" s="10" t="s">
        <v>8311</v>
      </c>
      <c r="R3865" t="s">
        <v>8352</v>
      </c>
      <c r="S3865" s="14">
        <f t="shared" si="254"/>
        <v>42554.917488425926</v>
      </c>
      <c r="T3865" s="14">
        <f t="shared" si="255"/>
        <v>42584.917488425926</v>
      </c>
    </row>
    <row r="3866" spans="1:20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52"/>
        <v>0</v>
      </c>
      <c r="P3866">
        <f t="shared" si="253"/>
        <v>0</v>
      </c>
      <c r="Q3866" s="10" t="s">
        <v>8327</v>
      </c>
      <c r="R3866" t="s">
        <v>8330</v>
      </c>
      <c r="S3866" s="14">
        <f t="shared" si="254"/>
        <v>42471.052152777775</v>
      </c>
      <c r="T3866" s="14">
        <f t="shared" si="255"/>
        <v>42531.052152777775</v>
      </c>
    </row>
    <row r="3867" spans="1:20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52"/>
        <v>0</v>
      </c>
      <c r="P3867">
        <f t="shared" si="253"/>
        <v>0</v>
      </c>
      <c r="Q3867" s="10" t="s">
        <v>8327</v>
      </c>
      <c r="R3867" t="s">
        <v>8330</v>
      </c>
      <c r="S3867" s="14">
        <f t="shared" si="254"/>
        <v>42614.675625000003</v>
      </c>
      <c r="T3867" s="14">
        <f t="shared" si="255"/>
        <v>42626.895833333328</v>
      </c>
    </row>
    <row r="3868" spans="1:20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52"/>
        <v>0</v>
      </c>
      <c r="P3868">
        <f t="shared" si="253"/>
        <v>0</v>
      </c>
      <c r="Q3868" s="10" t="s">
        <v>8316</v>
      </c>
      <c r="R3868" t="s">
        <v>8344</v>
      </c>
      <c r="S3868" s="14">
        <f t="shared" si="254"/>
        <v>42709.002881944441</v>
      </c>
      <c r="T3868" s="14">
        <f t="shared" si="255"/>
        <v>42739.002881944441</v>
      </c>
    </row>
    <row r="3869" spans="1:20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52"/>
        <v>0</v>
      </c>
      <c r="P3869">
        <f t="shared" si="253"/>
        <v>0</v>
      </c>
      <c r="Q3869" s="10" t="s">
        <v>8308</v>
      </c>
      <c r="R3869" t="s">
        <v>8342</v>
      </c>
      <c r="S3869" s="14">
        <f t="shared" si="254"/>
        <v>42130.78361111111</v>
      </c>
      <c r="T3869" s="14">
        <f t="shared" si="255"/>
        <v>42160.78361111111</v>
      </c>
    </row>
    <row r="3870" spans="1:20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52"/>
        <v>0</v>
      </c>
      <c r="P3870">
        <f t="shared" si="253"/>
        <v>0</v>
      </c>
      <c r="Q3870" s="10" t="s">
        <v>8308</v>
      </c>
      <c r="R3870" t="s">
        <v>8342</v>
      </c>
      <c r="S3870" s="14">
        <f t="shared" si="254"/>
        <v>42592.836076388892</v>
      </c>
      <c r="T3870" s="14">
        <f t="shared" si="255"/>
        <v>42622.836076388892</v>
      </c>
    </row>
    <row r="3871" spans="1:20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52"/>
        <v>0</v>
      </c>
      <c r="P3871">
        <f t="shared" si="253"/>
        <v>0</v>
      </c>
      <c r="Q3871" s="10" t="s">
        <v>8319</v>
      </c>
      <c r="R3871" t="s">
        <v>8345</v>
      </c>
      <c r="S3871" s="14">
        <f t="shared" si="254"/>
        <v>42397.89980324074</v>
      </c>
      <c r="T3871" s="14">
        <f t="shared" si="255"/>
        <v>42427.89980324074</v>
      </c>
    </row>
    <row r="3872" spans="1:20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52"/>
        <v>0</v>
      </c>
      <c r="P3872">
        <f t="shared" si="253"/>
        <v>0</v>
      </c>
      <c r="Q3872" s="10" t="s">
        <v>8319</v>
      </c>
      <c r="R3872" t="s">
        <v>8345</v>
      </c>
      <c r="S3872" s="14">
        <f t="shared" si="254"/>
        <v>42265.818622685183</v>
      </c>
      <c r="T3872" s="14">
        <f t="shared" si="255"/>
        <v>42295.818622685183</v>
      </c>
    </row>
    <row r="3873" spans="1:20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52"/>
        <v>0</v>
      </c>
      <c r="P3873">
        <f t="shared" si="253"/>
        <v>0</v>
      </c>
      <c r="Q3873" s="10" t="s">
        <v>8319</v>
      </c>
      <c r="R3873" t="s">
        <v>8357</v>
      </c>
      <c r="S3873" s="14">
        <f t="shared" si="254"/>
        <v>42498.899398148147</v>
      </c>
      <c r="T3873" s="14">
        <f t="shared" si="255"/>
        <v>42528.879166666666</v>
      </c>
    </row>
    <row r="3874" spans="1:20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52"/>
        <v>0</v>
      </c>
      <c r="P3874">
        <f t="shared" si="253"/>
        <v>0</v>
      </c>
      <c r="Q3874" s="10" t="s">
        <v>8319</v>
      </c>
      <c r="R3874" t="s">
        <v>8345</v>
      </c>
      <c r="S3874" s="14">
        <f t="shared" si="254"/>
        <v>42487.825752314813</v>
      </c>
      <c r="T3874" s="14">
        <f t="shared" si="255"/>
        <v>42508.825752314813</v>
      </c>
    </row>
    <row r="3875" spans="1:20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52"/>
        <v>0</v>
      </c>
      <c r="P3875">
        <f t="shared" si="253"/>
        <v>0</v>
      </c>
      <c r="Q3875" s="10" t="s">
        <v>8319</v>
      </c>
      <c r="R3875" t="s">
        <v>8345</v>
      </c>
      <c r="S3875" s="14">
        <f t="shared" si="254"/>
        <v>42060.00980324074</v>
      </c>
      <c r="T3875" s="14">
        <f t="shared" si="255"/>
        <v>42104.968136574069</v>
      </c>
    </row>
    <row r="3876" spans="1:20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52"/>
        <v>0</v>
      </c>
      <c r="P3876">
        <f t="shared" si="253"/>
        <v>0</v>
      </c>
      <c r="Q3876" s="10" t="s">
        <v>8319</v>
      </c>
      <c r="R3876" t="s">
        <v>8345</v>
      </c>
      <c r="S3876" s="14">
        <f t="shared" si="254"/>
        <v>42140.173252314817</v>
      </c>
      <c r="T3876" s="14">
        <f t="shared" si="255"/>
        <v>42170.173252314817</v>
      </c>
    </row>
    <row r="3877" spans="1:20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52"/>
        <v>0</v>
      </c>
      <c r="P3877">
        <f t="shared" si="253"/>
        <v>0</v>
      </c>
      <c r="Q3877" s="10" t="s">
        <v>8319</v>
      </c>
      <c r="R3877" t="s">
        <v>8345</v>
      </c>
      <c r="S3877" s="14">
        <f t="shared" si="254"/>
        <v>42089.84520833334</v>
      </c>
      <c r="T3877" s="14">
        <f t="shared" si="255"/>
        <v>42119.84520833334</v>
      </c>
    </row>
    <row r="3878" spans="1:20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52"/>
        <v>0</v>
      </c>
      <c r="P3878">
        <f t="shared" si="253"/>
        <v>0</v>
      </c>
      <c r="Q3878" s="10" t="s">
        <v>8311</v>
      </c>
      <c r="R3878" t="s">
        <v>8356</v>
      </c>
      <c r="S3878" s="14">
        <f t="shared" si="254"/>
        <v>41863.636006944449</v>
      </c>
      <c r="T3878" s="14">
        <f t="shared" si="255"/>
        <v>41893.636006944449</v>
      </c>
    </row>
    <row r="3879" spans="1:20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52"/>
        <v>0</v>
      </c>
      <c r="P3879">
        <f t="shared" si="253"/>
        <v>0</v>
      </c>
      <c r="Q3879" s="10" t="s">
        <v>8323</v>
      </c>
      <c r="R3879" t="s">
        <v>8326</v>
      </c>
      <c r="S3879" s="14">
        <f t="shared" si="254"/>
        <v>42515.078217592592</v>
      </c>
      <c r="T3879" s="14">
        <f t="shared" si="255"/>
        <v>42575.078217592592</v>
      </c>
    </row>
    <row r="3880" spans="1:20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52"/>
        <v>0</v>
      </c>
      <c r="P3880">
        <f t="shared" si="253"/>
        <v>0</v>
      </c>
      <c r="Q3880" s="10" t="s">
        <v>8323</v>
      </c>
      <c r="R3880" t="s">
        <v>8324</v>
      </c>
      <c r="S3880" s="14">
        <f t="shared" si="254"/>
        <v>42498.008391203708</v>
      </c>
      <c r="T3880" s="14">
        <f t="shared" si="255"/>
        <v>42528.008391203708</v>
      </c>
    </row>
    <row r="3881" spans="1:20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52"/>
        <v>0</v>
      </c>
      <c r="P3881">
        <f t="shared" si="253"/>
        <v>0</v>
      </c>
      <c r="Q3881" s="10" t="s">
        <v>8323</v>
      </c>
      <c r="R3881" t="s">
        <v>8335</v>
      </c>
      <c r="S3881" s="14">
        <f t="shared" si="254"/>
        <v>42065.791574074072</v>
      </c>
      <c r="T3881" s="14">
        <f t="shared" si="255"/>
        <v>42090.749907407408</v>
      </c>
    </row>
    <row r="3882" spans="1:20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52"/>
        <v>0</v>
      </c>
      <c r="P3882">
        <f t="shared" si="253"/>
        <v>0</v>
      </c>
      <c r="Q3882" s="10" t="s">
        <v>8323</v>
      </c>
      <c r="R3882" t="s">
        <v>8335</v>
      </c>
      <c r="S3882" s="14">
        <f t="shared" si="254"/>
        <v>41954.228032407409</v>
      </c>
      <c r="T3882" s="14">
        <f t="shared" si="255"/>
        <v>41984.228032407409</v>
      </c>
    </row>
    <row r="3883" spans="1:20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52"/>
        <v>0</v>
      </c>
      <c r="P3883">
        <f t="shared" si="253"/>
        <v>0</v>
      </c>
      <c r="Q3883" s="10" t="s">
        <v>8323</v>
      </c>
      <c r="R3883" t="s">
        <v>8326</v>
      </c>
      <c r="S3883" s="14">
        <f t="shared" si="254"/>
        <v>42433.338749999995</v>
      </c>
      <c r="T3883" s="14">
        <f t="shared" si="255"/>
        <v>42461.25</v>
      </c>
    </row>
    <row r="3884" spans="1:20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52"/>
        <v>0</v>
      </c>
      <c r="P3884">
        <f t="shared" si="253"/>
        <v>0</v>
      </c>
      <c r="Q3884" s="10" t="s">
        <v>8323</v>
      </c>
      <c r="R3884" t="s">
        <v>8326</v>
      </c>
      <c r="S3884" s="14">
        <f t="shared" si="254"/>
        <v>42296.154131944444</v>
      </c>
      <c r="T3884" s="14">
        <f t="shared" si="255"/>
        <v>42326.195798611108</v>
      </c>
    </row>
    <row r="3885" spans="1:20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52"/>
        <v>0</v>
      </c>
      <c r="P3885">
        <f t="shared" si="253"/>
        <v>0</v>
      </c>
      <c r="Q3885" s="10" t="s">
        <v>8323</v>
      </c>
      <c r="R3885" t="s">
        <v>8326</v>
      </c>
      <c r="S3885" s="14">
        <f t="shared" si="254"/>
        <v>42344.824502314819</v>
      </c>
      <c r="T3885" s="14">
        <f t="shared" si="255"/>
        <v>42400.996527777781</v>
      </c>
    </row>
    <row r="3886" spans="1:20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52"/>
        <v>0</v>
      </c>
      <c r="P3886">
        <f t="shared" si="253"/>
        <v>0</v>
      </c>
      <c r="Q3886" s="10" t="s">
        <v>8323</v>
      </c>
      <c r="R3886" t="s">
        <v>8326</v>
      </c>
      <c r="S3886" s="14">
        <f t="shared" si="254"/>
        <v>42538.742893518516</v>
      </c>
      <c r="T3886" s="14">
        <f t="shared" si="255"/>
        <v>42568.742893518516</v>
      </c>
    </row>
    <row r="3887" spans="1:20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52"/>
        <v>0</v>
      </c>
      <c r="P3887">
        <f t="shared" si="253"/>
        <v>0</v>
      </c>
      <c r="Q3887" s="10" t="s">
        <v>8323</v>
      </c>
      <c r="R3887" t="s">
        <v>8326</v>
      </c>
      <c r="S3887" s="14">
        <f t="shared" si="254"/>
        <v>41836.190937499996</v>
      </c>
      <c r="T3887" s="14">
        <f t="shared" si="255"/>
        <v>41896.190937499996</v>
      </c>
    </row>
    <row r="3888" spans="1:20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52"/>
        <v>0</v>
      </c>
      <c r="P3888">
        <f t="shared" si="253"/>
        <v>0</v>
      </c>
      <c r="Q3888" s="10" t="s">
        <v>8319</v>
      </c>
      <c r="R3888" t="s">
        <v>8345</v>
      </c>
      <c r="S3888" s="14">
        <f t="shared" si="254"/>
        <v>42093.181944444441</v>
      </c>
      <c r="T3888" s="14">
        <f t="shared" si="255"/>
        <v>42123.181944444441</v>
      </c>
    </row>
    <row r="3889" spans="1:20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52"/>
        <v>0</v>
      </c>
      <c r="P3889">
        <f t="shared" si="253"/>
        <v>0</v>
      </c>
      <c r="Q3889" s="10" t="s">
        <v>8308</v>
      </c>
      <c r="R3889" t="s">
        <v>8342</v>
      </c>
      <c r="S3889" s="14">
        <f t="shared" si="254"/>
        <v>42283.3909375</v>
      </c>
      <c r="T3889" s="14">
        <f t="shared" si="255"/>
        <v>42339</v>
      </c>
    </row>
    <row r="3890" spans="1:20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52"/>
        <v>0</v>
      </c>
      <c r="P3890">
        <f t="shared" si="253"/>
        <v>0</v>
      </c>
      <c r="Q3890" s="10" t="s">
        <v>8319</v>
      </c>
      <c r="R3890" t="s">
        <v>8345</v>
      </c>
      <c r="S3890" s="14">
        <f t="shared" si="254"/>
        <v>41841.682314814818</v>
      </c>
      <c r="T3890" s="14">
        <f t="shared" si="255"/>
        <v>41871.682314814818</v>
      </c>
    </row>
    <row r="3891" spans="1:20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52"/>
        <v>0</v>
      </c>
      <c r="P3891">
        <f t="shared" si="253"/>
        <v>0</v>
      </c>
      <c r="Q3891" s="10" t="s">
        <v>8323</v>
      </c>
      <c r="R3891" t="s">
        <v>8324</v>
      </c>
      <c r="S3891" s="14">
        <f t="shared" si="254"/>
        <v>42293.922986111109</v>
      </c>
      <c r="T3891" s="14">
        <f t="shared" si="255"/>
        <v>42323.96465277778</v>
      </c>
    </row>
    <row r="3892" spans="1:20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52"/>
        <v>0</v>
      </c>
      <c r="P3892">
        <f t="shared" si="253"/>
        <v>0</v>
      </c>
      <c r="Q3892" s="10" t="s">
        <v>8323</v>
      </c>
      <c r="R3892" t="s">
        <v>8326</v>
      </c>
      <c r="S3892" s="14">
        <f t="shared" si="254"/>
        <v>42419.246168981481</v>
      </c>
      <c r="T3892" s="14">
        <f t="shared" si="255"/>
        <v>42434.246168981481</v>
      </c>
    </row>
    <row r="3893" spans="1:20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52"/>
        <v>0</v>
      </c>
      <c r="P3893">
        <f t="shared" si="253"/>
        <v>0</v>
      </c>
      <c r="Q3893" s="10" t="s">
        <v>8311</v>
      </c>
      <c r="R3893" t="s">
        <v>8348</v>
      </c>
      <c r="S3893" s="14">
        <f t="shared" si="254"/>
        <v>42086.811400462961</v>
      </c>
      <c r="T3893" s="14">
        <f t="shared" si="255"/>
        <v>42134.811400462961</v>
      </c>
    </row>
    <row r="3894" spans="1:20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52"/>
        <v>0</v>
      </c>
      <c r="P3894">
        <f t="shared" si="253"/>
        <v>0</v>
      </c>
      <c r="Q3894" s="10" t="s">
        <v>8323</v>
      </c>
      <c r="R3894" t="s">
        <v>8326</v>
      </c>
      <c r="S3894" s="14">
        <f t="shared" si="254"/>
        <v>42613.841261574074</v>
      </c>
      <c r="T3894" s="14">
        <f t="shared" si="255"/>
        <v>42644.166666666672</v>
      </c>
    </row>
    <row r="3895" spans="1:20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52"/>
        <v>0</v>
      </c>
      <c r="P3895">
        <f t="shared" si="253"/>
        <v>0</v>
      </c>
      <c r="Q3895" s="10" t="s">
        <v>8313</v>
      </c>
      <c r="R3895" t="s">
        <v>8314</v>
      </c>
      <c r="S3895" s="14">
        <f t="shared" si="254"/>
        <v>41829.889027777775</v>
      </c>
      <c r="T3895" s="14">
        <f t="shared" si="255"/>
        <v>41859.889027777775</v>
      </c>
    </row>
    <row r="3896" spans="1:20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52"/>
        <v>0</v>
      </c>
      <c r="P3896">
        <f t="shared" si="253"/>
        <v>0</v>
      </c>
      <c r="Q3896" s="10" t="s">
        <v>8321</v>
      </c>
      <c r="R3896" t="s">
        <v>8325</v>
      </c>
      <c r="S3896" s="14">
        <f t="shared" si="254"/>
        <v>42096.686400462961</v>
      </c>
      <c r="T3896" s="14">
        <f t="shared" si="255"/>
        <v>42156.686400462961</v>
      </c>
    </row>
    <row r="3897" spans="1:20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52"/>
        <v>0</v>
      </c>
      <c r="P3897">
        <f t="shared" si="253"/>
        <v>0</v>
      </c>
      <c r="Q3897" s="10" t="s">
        <v>8316</v>
      </c>
      <c r="R3897" t="s">
        <v>8344</v>
      </c>
      <c r="S3897" s="14">
        <f t="shared" si="254"/>
        <v>41773.008738425924</v>
      </c>
      <c r="T3897" s="14">
        <f t="shared" si="255"/>
        <v>41803.008738425924</v>
      </c>
    </row>
    <row r="3898" spans="1:20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52"/>
        <v>0</v>
      </c>
      <c r="P3898">
        <f t="shared" si="253"/>
        <v>0</v>
      </c>
      <c r="Q3898" s="10" t="s">
        <v>8319</v>
      </c>
      <c r="R3898" t="s">
        <v>8345</v>
      </c>
      <c r="S3898" s="14">
        <f t="shared" si="254"/>
        <v>42655.736956018518</v>
      </c>
      <c r="T3898" s="14">
        <f t="shared" si="255"/>
        <v>42700.778622685189</v>
      </c>
    </row>
    <row r="3899" spans="1:20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52"/>
        <v>0</v>
      </c>
      <c r="P3899">
        <f t="shared" si="253"/>
        <v>0</v>
      </c>
      <c r="Q3899" s="10" t="s">
        <v>8319</v>
      </c>
      <c r="R3899" t="s">
        <v>8345</v>
      </c>
      <c r="S3899" s="14">
        <f t="shared" si="254"/>
        <v>42031.965138888889</v>
      </c>
      <c r="T3899" s="14">
        <f t="shared" si="255"/>
        <v>42080.75</v>
      </c>
    </row>
    <row r="3900" spans="1:20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52"/>
        <v>0</v>
      </c>
      <c r="P3900">
        <f t="shared" si="253"/>
        <v>0</v>
      </c>
      <c r="Q3900" s="10" t="s">
        <v>8319</v>
      </c>
      <c r="R3900" t="s">
        <v>8345</v>
      </c>
      <c r="S3900" s="14">
        <f t="shared" si="254"/>
        <v>41829.592002314814</v>
      </c>
      <c r="T3900" s="14">
        <f t="shared" si="255"/>
        <v>41874.592002314814</v>
      </c>
    </row>
    <row r="3901" spans="1:20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52"/>
        <v>0</v>
      </c>
      <c r="P3901">
        <f t="shared" si="253"/>
        <v>0</v>
      </c>
      <c r="Q3901" s="10" t="s">
        <v>8311</v>
      </c>
      <c r="R3901" t="s">
        <v>8356</v>
      </c>
      <c r="S3901" s="14">
        <f t="shared" si="254"/>
        <v>41537.869143518517</v>
      </c>
      <c r="T3901" s="14">
        <f t="shared" si="255"/>
        <v>41552.869143518517</v>
      </c>
    </row>
    <row r="3902" spans="1:20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52"/>
        <v>0</v>
      </c>
      <c r="P3902">
        <f t="shared" si="253"/>
        <v>0</v>
      </c>
      <c r="Q3902" s="10" t="s">
        <v>8323</v>
      </c>
      <c r="R3902" t="s">
        <v>8326</v>
      </c>
      <c r="S3902" s="14">
        <f t="shared" si="254"/>
        <v>42108.692060185189</v>
      </c>
      <c r="T3902" s="14">
        <f t="shared" si="255"/>
        <v>42153.692060185189</v>
      </c>
    </row>
    <row r="3903" spans="1:20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52"/>
        <v>0</v>
      </c>
      <c r="P3903">
        <f t="shared" si="253"/>
        <v>0</v>
      </c>
      <c r="Q3903" s="10" t="s">
        <v>8323</v>
      </c>
      <c r="R3903" t="s">
        <v>8335</v>
      </c>
      <c r="S3903" s="14">
        <f t="shared" si="254"/>
        <v>42527.00953703704</v>
      </c>
      <c r="T3903" s="14">
        <f t="shared" si="255"/>
        <v>42582.291666666672</v>
      </c>
    </row>
    <row r="3904" spans="1:20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52"/>
        <v>0</v>
      </c>
      <c r="P3904">
        <f t="shared" si="253"/>
        <v>0</v>
      </c>
      <c r="Q3904" s="10" t="s">
        <v>8323</v>
      </c>
      <c r="R3904" t="s">
        <v>8326</v>
      </c>
      <c r="S3904" s="14">
        <f t="shared" si="254"/>
        <v>42228.151701388888</v>
      </c>
      <c r="T3904" s="14">
        <f t="shared" si="255"/>
        <v>42253.151701388888</v>
      </c>
    </row>
    <row r="3905" spans="1:20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52"/>
        <v>0</v>
      </c>
      <c r="P3905">
        <f t="shared" si="253"/>
        <v>0</v>
      </c>
      <c r="Q3905" s="10" t="s">
        <v>8321</v>
      </c>
      <c r="R3905" t="s">
        <v>8339</v>
      </c>
      <c r="S3905" s="14">
        <f t="shared" si="254"/>
        <v>41041.167627314811</v>
      </c>
      <c r="T3905" s="14">
        <f t="shared" si="255"/>
        <v>41101.160474537035</v>
      </c>
    </row>
    <row r="3906" spans="1:20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52"/>
        <v>0</v>
      </c>
      <c r="P3906">
        <f t="shared" si="253"/>
        <v>0</v>
      </c>
      <c r="Q3906" s="10" t="s">
        <v>8308</v>
      </c>
      <c r="R3906" t="s">
        <v>8342</v>
      </c>
      <c r="S3906" s="14">
        <f t="shared" si="254"/>
        <v>42380.696342592593</v>
      </c>
      <c r="T3906" s="14">
        <f t="shared" si="255"/>
        <v>42410.696342592593</v>
      </c>
    </row>
    <row r="3907" spans="1:20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56">ROUND(E3907/D3907*100,0)</f>
        <v>0</v>
      </c>
      <c r="P3907">
        <f t="shared" ref="P3907:P3970" si="257">IFERROR(ROUND(E3907/L3907,2),0)</f>
        <v>0</v>
      </c>
      <c r="Q3907" s="10" t="s">
        <v>8308</v>
      </c>
      <c r="R3907" t="s">
        <v>8342</v>
      </c>
      <c r="S3907" s="14">
        <f t="shared" ref="S3907:S3970" si="258">(((J3907/60)/60)/24)+DATE(1970,1,1)</f>
        <v>42503.353506944448</v>
      </c>
      <c r="T3907" s="14">
        <f t="shared" ref="T3907:T3970" si="259">(((I3907/60)/60)/24)+DATE(1970,1,1)</f>
        <v>42533.353506944448</v>
      </c>
    </row>
    <row r="3908" spans="1:20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56"/>
        <v>0</v>
      </c>
      <c r="P3908">
        <f t="shared" si="257"/>
        <v>0</v>
      </c>
      <c r="Q3908" s="10" t="s">
        <v>8321</v>
      </c>
      <c r="R3908" t="s">
        <v>8339</v>
      </c>
      <c r="S3908" s="14">
        <f t="shared" si="258"/>
        <v>42223.616018518514</v>
      </c>
      <c r="T3908" s="14">
        <f t="shared" si="259"/>
        <v>42253.615277777775</v>
      </c>
    </row>
    <row r="3909" spans="1:20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56"/>
        <v>0</v>
      </c>
      <c r="P3909">
        <f t="shared" si="257"/>
        <v>0</v>
      </c>
      <c r="Q3909" s="10" t="s">
        <v>8321</v>
      </c>
      <c r="R3909" t="s">
        <v>8337</v>
      </c>
      <c r="S3909" s="14">
        <f t="shared" si="258"/>
        <v>41969.767824074079</v>
      </c>
      <c r="T3909" s="14">
        <f t="shared" si="259"/>
        <v>42012.762499999997</v>
      </c>
    </row>
    <row r="3910" spans="1:20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56"/>
        <v>0</v>
      </c>
      <c r="P3910">
        <f t="shared" si="257"/>
        <v>0</v>
      </c>
      <c r="Q3910" s="10" t="s">
        <v>8321</v>
      </c>
      <c r="R3910" t="s">
        <v>8339</v>
      </c>
      <c r="S3910" s="14">
        <f t="shared" si="258"/>
        <v>42591.31858796296</v>
      </c>
      <c r="T3910" s="14">
        <f t="shared" si="259"/>
        <v>42651.31858796296</v>
      </c>
    </row>
    <row r="3911" spans="1:20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56"/>
        <v>0</v>
      </c>
      <c r="P3911">
        <f t="shared" si="257"/>
        <v>0</v>
      </c>
      <c r="Q3911" s="10" t="s">
        <v>8321</v>
      </c>
      <c r="R3911" t="s">
        <v>8339</v>
      </c>
      <c r="S3911" s="14">
        <f t="shared" si="258"/>
        <v>42171.827604166669</v>
      </c>
      <c r="T3911" s="14">
        <f t="shared" si="259"/>
        <v>42201.827604166669</v>
      </c>
    </row>
    <row r="3912" spans="1:20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56"/>
        <v>0</v>
      </c>
      <c r="P3912">
        <f t="shared" si="257"/>
        <v>0</v>
      </c>
      <c r="Q3912" s="10" t="s">
        <v>8327</v>
      </c>
      <c r="R3912" t="s">
        <v>8350</v>
      </c>
      <c r="S3912" s="14">
        <f t="shared" si="258"/>
        <v>40338.02002314815</v>
      </c>
      <c r="T3912" s="14">
        <f t="shared" si="259"/>
        <v>40367.944444444445</v>
      </c>
    </row>
    <row r="3913" spans="1:20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56"/>
        <v>0</v>
      </c>
      <c r="P3913">
        <f t="shared" si="257"/>
        <v>0</v>
      </c>
      <c r="Q3913" s="10" t="s">
        <v>8327</v>
      </c>
      <c r="R3913" t="s">
        <v>8330</v>
      </c>
      <c r="S3913" s="14">
        <f t="shared" si="258"/>
        <v>42451.866967592592</v>
      </c>
      <c r="T3913" s="14">
        <f t="shared" si="259"/>
        <v>42491.866967592592</v>
      </c>
    </row>
    <row r="3914" spans="1:20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56"/>
        <v>0</v>
      </c>
      <c r="P3914">
        <f t="shared" si="257"/>
        <v>0</v>
      </c>
      <c r="Q3914" s="10" t="s">
        <v>8319</v>
      </c>
      <c r="R3914" t="s">
        <v>8357</v>
      </c>
      <c r="S3914" s="14">
        <f t="shared" si="258"/>
        <v>42047.05574074074</v>
      </c>
      <c r="T3914" s="14">
        <f t="shared" si="259"/>
        <v>42077.014074074075</v>
      </c>
    </row>
    <row r="3915" spans="1:20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56"/>
        <v>0</v>
      </c>
      <c r="P3915">
        <f t="shared" si="257"/>
        <v>0</v>
      </c>
      <c r="Q3915" s="10" t="s">
        <v>8323</v>
      </c>
      <c r="R3915" t="s">
        <v>8326</v>
      </c>
      <c r="S3915" s="14">
        <f t="shared" si="258"/>
        <v>42408.999571759254</v>
      </c>
      <c r="T3915" s="14">
        <f t="shared" si="259"/>
        <v>42453.957905092597</v>
      </c>
    </row>
    <row r="3916" spans="1:20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56"/>
        <v>0</v>
      </c>
      <c r="P3916">
        <f t="shared" si="257"/>
        <v>0</v>
      </c>
      <c r="Q3916" s="10" t="s">
        <v>8319</v>
      </c>
      <c r="R3916" t="s">
        <v>8345</v>
      </c>
      <c r="S3916" s="14">
        <f t="shared" si="258"/>
        <v>42154.726446759261</v>
      </c>
      <c r="T3916" s="14">
        <f t="shared" si="259"/>
        <v>42185.65625</v>
      </c>
    </row>
    <row r="3917" spans="1:20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56"/>
        <v>0</v>
      </c>
      <c r="P3917">
        <f t="shared" si="257"/>
        <v>0</v>
      </c>
      <c r="Q3917" s="10" t="s">
        <v>8321</v>
      </c>
      <c r="R3917" t="s">
        <v>8339</v>
      </c>
      <c r="S3917" s="14">
        <f t="shared" si="258"/>
        <v>42285.909027777772</v>
      </c>
      <c r="T3917" s="14">
        <f t="shared" si="259"/>
        <v>42299.790972222225</v>
      </c>
    </row>
    <row r="3918" spans="1:20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56"/>
        <v>0</v>
      </c>
      <c r="P3918">
        <f t="shared" si="257"/>
        <v>0</v>
      </c>
      <c r="Q3918" s="10" t="s">
        <v>8327</v>
      </c>
      <c r="R3918" t="s">
        <v>8350</v>
      </c>
      <c r="S3918" s="14">
        <f t="shared" si="258"/>
        <v>40291.81150462963</v>
      </c>
      <c r="T3918" s="14">
        <f t="shared" si="259"/>
        <v>40337.799305555556</v>
      </c>
    </row>
    <row r="3919" spans="1:20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56"/>
        <v>0</v>
      </c>
      <c r="P3919">
        <f t="shared" si="257"/>
        <v>0</v>
      </c>
      <c r="Q3919" s="10" t="s">
        <v>8319</v>
      </c>
      <c r="R3919" t="s">
        <v>8345</v>
      </c>
      <c r="S3919" s="14">
        <f t="shared" si="258"/>
        <v>42029.07131944444</v>
      </c>
      <c r="T3919" s="14">
        <f t="shared" si="259"/>
        <v>42059.07131944444</v>
      </c>
    </row>
    <row r="3920" spans="1:20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56"/>
        <v>0</v>
      </c>
      <c r="P3920">
        <f t="shared" si="257"/>
        <v>0</v>
      </c>
      <c r="Q3920" s="10" t="s">
        <v>8313</v>
      </c>
      <c r="R3920" t="s">
        <v>8353</v>
      </c>
      <c r="S3920" s="14">
        <f t="shared" si="258"/>
        <v>41847.930694444447</v>
      </c>
      <c r="T3920" s="14">
        <f t="shared" si="259"/>
        <v>41877.930694444447</v>
      </c>
    </row>
    <row r="3921" spans="1:20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56"/>
        <v>0</v>
      </c>
      <c r="P3921">
        <f t="shared" si="257"/>
        <v>0</v>
      </c>
      <c r="Q3921" s="10" t="s">
        <v>8321</v>
      </c>
      <c r="R3921" t="s">
        <v>8325</v>
      </c>
      <c r="S3921" s="14">
        <f t="shared" si="258"/>
        <v>42072.758981481486</v>
      </c>
      <c r="T3921" s="14">
        <f t="shared" si="259"/>
        <v>42132.758981481486</v>
      </c>
    </row>
    <row r="3922" spans="1:20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56"/>
        <v>0</v>
      </c>
      <c r="P3922">
        <f t="shared" si="257"/>
        <v>0</v>
      </c>
      <c r="Q3922" s="10" t="s">
        <v>8321</v>
      </c>
      <c r="R3922" t="s">
        <v>8325</v>
      </c>
      <c r="S3922" s="14">
        <f t="shared" si="258"/>
        <v>42255.927824074075</v>
      </c>
      <c r="T3922" s="14">
        <f t="shared" si="259"/>
        <v>42285.874305555553</v>
      </c>
    </row>
    <row r="3923" spans="1:20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56"/>
        <v>0</v>
      </c>
      <c r="P3923">
        <f t="shared" si="257"/>
        <v>0</v>
      </c>
      <c r="Q3923" s="10" t="s">
        <v>8321</v>
      </c>
      <c r="R3923" t="s">
        <v>8339</v>
      </c>
      <c r="S3923" s="14">
        <f t="shared" si="258"/>
        <v>41827.989861111113</v>
      </c>
      <c r="T3923" s="14">
        <f t="shared" si="259"/>
        <v>41887.989861111113</v>
      </c>
    </row>
    <row r="3924" spans="1:20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56"/>
        <v>0</v>
      </c>
      <c r="P3924">
        <f t="shared" si="257"/>
        <v>0</v>
      </c>
      <c r="Q3924" s="10" t="s">
        <v>8319</v>
      </c>
      <c r="R3924" t="s">
        <v>8345</v>
      </c>
      <c r="S3924" s="14">
        <f t="shared" si="258"/>
        <v>41897.660833333335</v>
      </c>
      <c r="T3924" s="14">
        <f t="shared" si="259"/>
        <v>41927.660833333335</v>
      </c>
    </row>
    <row r="3925" spans="1:20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56"/>
        <v>0</v>
      </c>
      <c r="P3925">
        <f t="shared" si="257"/>
        <v>0</v>
      </c>
      <c r="Q3925" s="10" t="s">
        <v>8311</v>
      </c>
      <c r="R3925" t="s">
        <v>8348</v>
      </c>
      <c r="S3925" s="14">
        <f t="shared" si="258"/>
        <v>42289.89634259259</v>
      </c>
      <c r="T3925" s="14">
        <f t="shared" si="259"/>
        <v>42319.938009259262</v>
      </c>
    </row>
    <row r="3926" spans="1:20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56"/>
        <v>0</v>
      </c>
      <c r="P3926">
        <f t="shared" si="257"/>
        <v>0</v>
      </c>
      <c r="Q3926" s="10" t="s">
        <v>8313</v>
      </c>
      <c r="R3926" t="s">
        <v>8355</v>
      </c>
      <c r="S3926" s="14">
        <f t="shared" si="258"/>
        <v>42219.282951388886</v>
      </c>
      <c r="T3926" s="14">
        <f t="shared" si="259"/>
        <v>42249.282951388886</v>
      </c>
    </row>
    <row r="3927" spans="1:20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0" t="s">
        <v>8327</v>
      </c>
      <c r="R3927" t="s">
        <v>8330</v>
      </c>
      <c r="S3927" s="14">
        <f t="shared" si="258"/>
        <v>42779.21365740741</v>
      </c>
      <c r="T3927" s="14">
        <f t="shared" si="259"/>
        <v>42839.171990740739</v>
      </c>
    </row>
    <row r="3928" spans="1:20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56"/>
        <v>0</v>
      </c>
      <c r="P3928">
        <f t="shared" si="257"/>
        <v>0</v>
      </c>
      <c r="Q3928" s="10" t="s">
        <v>8319</v>
      </c>
      <c r="R3928" t="s">
        <v>8345</v>
      </c>
      <c r="S3928" s="14">
        <f t="shared" si="258"/>
        <v>42238.022905092599</v>
      </c>
      <c r="T3928" s="14">
        <f t="shared" si="259"/>
        <v>42286.708333333328</v>
      </c>
    </row>
    <row r="3929" spans="1:20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56"/>
        <v>0</v>
      </c>
      <c r="P3929">
        <f t="shared" si="257"/>
        <v>0</v>
      </c>
      <c r="Q3929" s="10" t="s">
        <v>8323</v>
      </c>
      <c r="R3929" t="s">
        <v>8326</v>
      </c>
      <c r="S3929" s="14">
        <f t="shared" si="258"/>
        <v>42253.633159722223</v>
      </c>
      <c r="T3929" s="14">
        <f t="shared" si="259"/>
        <v>42313.674826388888</v>
      </c>
    </row>
    <row r="3930" spans="1:20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56"/>
        <v>0</v>
      </c>
      <c r="P3930">
        <f t="shared" si="257"/>
        <v>0</v>
      </c>
      <c r="Q3930" s="10" t="s">
        <v>8311</v>
      </c>
      <c r="R3930" t="s">
        <v>8356</v>
      </c>
      <c r="S3930" s="14">
        <f t="shared" si="258"/>
        <v>42632.328784722224</v>
      </c>
      <c r="T3930" s="14">
        <f t="shared" si="259"/>
        <v>42662.328784722224</v>
      </c>
    </row>
    <row r="3931" spans="1:20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56"/>
        <v>0</v>
      </c>
      <c r="P3931">
        <f t="shared" si="257"/>
        <v>0</v>
      </c>
      <c r="Q3931" s="10" t="s">
        <v>8321</v>
      </c>
      <c r="R3931" t="s">
        <v>8337</v>
      </c>
      <c r="S3931" s="14">
        <f t="shared" si="258"/>
        <v>42559.064143518524</v>
      </c>
      <c r="T3931" s="14">
        <f t="shared" si="259"/>
        <v>42616.246527777781</v>
      </c>
    </row>
    <row r="3932" spans="1:20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56"/>
        <v>0</v>
      </c>
      <c r="P3932">
        <f t="shared" si="257"/>
        <v>0</v>
      </c>
      <c r="Q3932" s="10" t="s">
        <v>8327</v>
      </c>
      <c r="R3932" t="s">
        <v>8350</v>
      </c>
      <c r="S3932" s="14">
        <f t="shared" si="258"/>
        <v>41562.67155092593</v>
      </c>
      <c r="T3932" s="14">
        <f t="shared" si="259"/>
        <v>41592.713217592594</v>
      </c>
    </row>
    <row r="3933" spans="1:20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56"/>
        <v>0</v>
      </c>
      <c r="P3933">
        <f t="shared" si="257"/>
        <v>0</v>
      </c>
      <c r="Q3933" s="10" t="s">
        <v>8327</v>
      </c>
      <c r="R3933" t="s">
        <v>8330</v>
      </c>
      <c r="S3933" s="14">
        <f t="shared" si="258"/>
        <v>42179.306388888886</v>
      </c>
      <c r="T3933" s="14">
        <f t="shared" si="259"/>
        <v>42239.306388888886</v>
      </c>
    </row>
    <row r="3934" spans="1:20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56"/>
        <v>0</v>
      </c>
      <c r="P3934">
        <f t="shared" si="257"/>
        <v>0</v>
      </c>
      <c r="Q3934" s="10" t="s">
        <v>8308</v>
      </c>
      <c r="R3934" t="s">
        <v>8342</v>
      </c>
      <c r="S3934" s="14">
        <f t="shared" si="258"/>
        <v>41897.702199074076</v>
      </c>
      <c r="T3934" s="14">
        <f t="shared" si="259"/>
        <v>41918.208333333336</v>
      </c>
    </row>
    <row r="3935" spans="1:20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56"/>
        <v>0</v>
      </c>
      <c r="P3935">
        <f t="shared" si="257"/>
        <v>0</v>
      </c>
      <c r="Q3935" s="10" t="s">
        <v>8323</v>
      </c>
      <c r="R3935" t="s">
        <v>8326</v>
      </c>
      <c r="S3935" s="14">
        <f t="shared" si="258"/>
        <v>41916.597638888888</v>
      </c>
      <c r="T3935" s="14">
        <f t="shared" si="259"/>
        <v>41976.639305555553</v>
      </c>
    </row>
    <row r="3936" spans="1:20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56"/>
        <v>0</v>
      </c>
      <c r="P3936">
        <f t="shared" si="257"/>
        <v>0</v>
      </c>
      <c r="Q3936" s="10" t="s">
        <v>8323</v>
      </c>
      <c r="R3936" t="s">
        <v>8335</v>
      </c>
      <c r="S3936" s="14">
        <f t="shared" si="258"/>
        <v>42255.696006944447</v>
      </c>
      <c r="T3936" s="14">
        <f t="shared" si="259"/>
        <v>42285.696006944447</v>
      </c>
    </row>
    <row r="3937" spans="1:20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56"/>
        <v>0</v>
      </c>
      <c r="P3937">
        <f t="shared" si="257"/>
        <v>0</v>
      </c>
      <c r="Q3937" s="10" t="s">
        <v>8323</v>
      </c>
      <c r="R3937" t="s">
        <v>8326</v>
      </c>
      <c r="S3937" s="14">
        <f t="shared" si="258"/>
        <v>42457.932025462964</v>
      </c>
      <c r="T3937" s="14">
        <f t="shared" si="259"/>
        <v>42485.013888888891</v>
      </c>
    </row>
    <row r="3938" spans="1:20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56"/>
        <v>0</v>
      </c>
      <c r="P3938">
        <f t="shared" si="257"/>
        <v>0</v>
      </c>
      <c r="Q3938" s="10" t="s">
        <v>8319</v>
      </c>
      <c r="R3938" t="s">
        <v>8345</v>
      </c>
      <c r="S3938" s="14">
        <f t="shared" si="258"/>
        <v>41830.723611111112</v>
      </c>
      <c r="T3938" s="14">
        <f t="shared" si="259"/>
        <v>41860.723611111112</v>
      </c>
    </row>
    <row r="3939" spans="1:20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56"/>
        <v>0</v>
      </c>
      <c r="P3939">
        <f t="shared" si="257"/>
        <v>0</v>
      </c>
      <c r="Q3939" s="10" t="s">
        <v>8321</v>
      </c>
      <c r="R3939" t="s">
        <v>8337</v>
      </c>
      <c r="S3939" s="14">
        <f t="shared" si="258"/>
        <v>42221.909930555557</v>
      </c>
      <c r="T3939" s="14">
        <f t="shared" si="259"/>
        <v>42251.708333333328</v>
      </c>
    </row>
    <row r="3940" spans="1:20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56"/>
        <v>0</v>
      </c>
      <c r="P3940">
        <f t="shared" si="257"/>
        <v>0</v>
      </c>
      <c r="Q3940" s="10" t="s">
        <v>8321</v>
      </c>
      <c r="R3940" t="s">
        <v>8337</v>
      </c>
      <c r="S3940" s="14">
        <f t="shared" si="258"/>
        <v>41904.07671296296</v>
      </c>
      <c r="T3940" s="14">
        <f t="shared" si="259"/>
        <v>41934.07671296296</v>
      </c>
    </row>
    <row r="3941" spans="1:20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56"/>
        <v>0</v>
      </c>
      <c r="P3941">
        <f t="shared" si="257"/>
        <v>0</v>
      </c>
      <c r="Q3941" s="10" t="s">
        <v>8321</v>
      </c>
      <c r="R3941" t="s">
        <v>8325</v>
      </c>
      <c r="S3941" s="14">
        <f t="shared" si="258"/>
        <v>42171.913090277783</v>
      </c>
      <c r="T3941" s="14">
        <f t="shared" si="259"/>
        <v>42231.913090277783</v>
      </c>
    </row>
    <row r="3942" spans="1:20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56"/>
        <v>0</v>
      </c>
      <c r="P3942">
        <f t="shared" si="257"/>
        <v>0</v>
      </c>
      <c r="Q3942" s="10" t="s">
        <v>8321</v>
      </c>
      <c r="R3942" t="s">
        <v>8325</v>
      </c>
      <c r="S3942" s="14">
        <f t="shared" si="258"/>
        <v>42767.812893518523</v>
      </c>
      <c r="T3942" s="14">
        <f t="shared" si="259"/>
        <v>42797.833333333328</v>
      </c>
    </row>
    <row r="3943" spans="1:20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56"/>
        <v>0</v>
      </c>
      <c r="P3943">
        <f t="shared" si="257"/>
        <v>0</v>
      </c>
      <c r="Q3943" s="10" t="s">
        <v>8321</v>
      </c>
      <c r="R3943" t="s">
        <v>8339</v>
      </c>
      <c r="S3943" s="14">
        <f t="shared" si="258"/>
        <v>40070.901412037041</v>
      </c>
      <c r="T3943" s="14">
        <f t="shared" si="259"/>
        <v>40144.207638888889</v>
      </c>
    </row>
    <row r="3944" spans="1:20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56"/>
        <v>0</v>
      </c>
      <c r="P3944">
        <f t="shared" si="257"/>
        <v>0</v>
      </c>
      <c r="Q3944" s="10" t="s">
        <v>8321</v>
      </c>
      <c r="R3944" t="s">
        <v>8339</v>
      </c>
      <c r="S3944" s="14">
        <f t="shared" si="258"/>
        <v>42091.778703703705</v>
      </c>
      <c r="T3944" s="14">
        <f t="shared" si="259"/>
        <v>42151.778703703705</v>
      </c>
    </row>
    <row r="3945" spans="1:20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0" t="s">
        <v>8308</v>
      </c>
      <c r="R3945" t="s">
        <v>8342</v>
      </c>
      <c r="S3945" s="14">
        <f t="shared" si="258"/>
        <v>42761.376238425932</v>
      </c>
      <c r="T3945" s="14">
        <f t="shared" si="259"/>
        <v>42791.376238425932</v>
      </c>
    </row>
    <row r="3946" spans="1:20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0" t="s">
        <v>8308</v>
      </c>
      <c r="R3946" t="s">
        <v>8342</v>
      </c>
      <c r="S3946" s="14">
        <f t="shared" si="258"/>
        <v>42108.988900462966</v>
      </c>
      <c r="T3946" s="14">
        <f t="shared" si="259"/>
        <v>42138.988900462966</v>
      </c>
    </row>
    <row r="3947" spans="1:20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0" t="s">
        <v>8308</v>
      </c>
      <c r="R3947" t="s">
        <v>8342</v>
      </c>
      <c r="S3947" s="14">
        <f t="shared" si="258"/>
        <v>41803.692789351851</v>
      </c>
      <c r="T3947" s="14">
        <f t="shared" si="259"/>
        <v>41833.692789351851</v>
      </c>
    </row>
    <row r="3948" spans="1:20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56"/>
        <v>0</v>
      </c>
      <c r="P3948">
        <f t="shared" si="257"/>
        <v>0</v>
      </c>
      <c r="Q3948" s="10" t="s">
        <v>8311</v>
      </c>
      <c r="R3948" t="s">
        <v>8352</v>
      </c>
      <c r="S3948" s="14">
        <f t="shared" si="258"/>
        <v>42227.173159722224</v>
      </c>
      <c r="T3948" s="14">
        <f t="shared" si="259"/>
        <v>42257.173159722224</v>
      </c>
    </row>
    <row r="3949" spans="1:20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56"/>
        <v>0</v>
      </c>
      <c r="P3949">
        <f t="shared" si="257"/>
        <v>0</v>
      </c>
      <c r="Q3949" s="10" t="s">
        <v>8327</v>
      </c>
      <c r="R3949" t="s">
        <v>8350</v>
      </c>
      <c r="S3949" s="14">
        <f t="shared" si="258"/>
        <v>42248.723738425921</v>
      </c>
      <c r="T3949" s="14">
        <f t="shared" si="259"/>
        <v>42268.723738425921</v>
      </c>
    </row>
    <row r="3950" spans="1:20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56"/>
        <v>0</v>
      </c>
      <c r="P3950">
        <f t="shared" si="257"/>
        <v>0</v>
      </c>
      <c r="Q3950" s="10" t="s">
        <v>8308</v>
      </c>
      <c r="R3950" t="s">
        <v>8310</v>
      </c>
      <c r="S3950" s="14">
        <f t="shared" si="258"/>
        <v>42614.356770833328</v>
      </c>
      <c r="T3950" s="14">
        <f t="shared" si="259"/>
        <v>42644.356770833328</v>
      </c>
    </row>
    <row r="3951" spans="1:20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56"/>
        <v>0</v>
      </c>
      <c r="P3951">
        <f t="shared" si="257"/>
        <v>0</v>
      </c>
      <c r="Q3951" s="10" t="s">
        <v>8316</v>
      </c>
      <c r="R3951" t="s">
        <v>8344</v>
      </c>
      <c r="S3951" s="14">
        <f t="shared" si="258"/>
        <v>42192.462048611109</v>
      </c>
      <c r="T3951" s="14">
        <f t="shared" si="259"/>
        <v>42222.462048611109</v>
      </c>
    </row>
    <row r="3952" spans="1:20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56"/>
        <v>0</v>
      </c>
      <c r="P3952">
        <f t="shared" si="257"/>
        <v>0</v>
      </c>
      <c r="Q3952" s="10" t="s">
        <v>8327</v>
      </c>
      <c r="R3952" t="s">
        <v>8354</v>
      </c>
      <c r="S3952" s="14">
        <f t="shared" si="258"/>
        <v>42193.941759259258</v>
      </c>
      <c r="T3952" s="14">
        <f t="shared" si="259"/>
        <v>42244.041666666672</v>
      </c>
    </row>
    <row r="3953" spans="1:20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56"/>
        <v>0</v>
      </c>
      <c r="P3953">
        <f t="shared" si="257"/>
        <v>0</v>
      </c>
      <c r="Q3953" s="10" t="s">
        <v>8311</v>
      </c>
      <c r="R3953" t="s">
        <v>8348</v>
      </c>
      <c r="S3953" s="14">
        <f t="shared" si="258"/>
        <v>41831.705555555556</v>
      </c>
      <c r="T3953" s="14">
        <f t="shared" si="259"/>
        <v>41862.166666666664</v>
      </c>
    </row>
    <row r="3954" spans="1:20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56"/>
        <v>0</v>
      </c>
      <c r="P3954">
        <f t="shared" si="257"/>
        <v>0</v>
      </c>
      <c r="Q3954" s="10" t="s">
        <v>8311</v>
      </c>
      <c r="R3954" t="s">
        <v>8352</v>
      </c>
      <c r="S3954" s="14">
        <f t="shared" si="258"/>
        <v>41198.611712962964</v>
      </c>
      <c r="T3954" s="14">
        <f t="shared" si="259"/>
        <v>41228.653379629628</v>
      </c>
    </row>
    <row r="3955" spans="1:20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56"/>
        <v>0</v>
      </c>
      <c r="P3955">
        <f t="shared" si="257"/>
        <v>0</v>
      </c>
      <c r="Q3955" s="10" t="s">
        <v>8327</v>
      </c>
      <c r="R3955" t="s">
        <v>8330</v>
      </c>
      <c r="S3955" s="14">
        <f t="shared" si="258"/>
        <v>42125.913807870369</v>
      </c>
      <c r="T3955" s="14">
        <f t="shared" si="259"/>
        <v>42185.913807870369</v>
      </c>
    </row>
    <row r="3956" spans="1:20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56"/>
        <v>0</v>
      </c>
      <c r="P3956">
        <f t="shared" si="257"/>
        <v>0</v>
      </c>
      <c r="Q3956" s="10" t="s">
        <v>8327</v>
      </c>
      <c r="R3956" t="s">
        <v>8330</v>
      </c>
      <c r="S3956" s="14">
        <f t="shared" si="258"/>
        <v>42319.461377314816</v>
      </c>
      <c r="T3956" s="14">
        <f t="shared" si="259"/>
        <v>42349.461377314816</v>
      </c>
    </row>
    <row r="3957" spans="1:20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0" t="s">
        <v>8308</v>
      </c>
      <c r="R3957" t="s">
        <v>8342</v>
      </c>
      <c r="S3957" s="14">
        <f t="shared" si="258"/>
        <v>42167.813703703709</v>
      </c>
      <c r="T3957" s="14">
        <f t="shared" si="259"/>
        <v>42197.813703703709</v>
      </c>
    </row>
    <row r="3958" spans="1:20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56"/>
        <v>0</v>
      </c>
      <c r="P3958">
        <f t="shared" si="257"/>
        <v>0</v>
      </c>
      <c r="Q3958" s="10" t="s">
        <v>8319</v>
      </c>
      <c r="R3958" t="s">
        <v>8357</v>
      </c>
      <c r="S3958" s="14">
        <f t="shared" si="258"/>
        <v>41926.680879629632</v>
      </c>
      <c r="T3958" s="14">
        <f t="shared" si="259"/>
        <v>41956.722546296296</v>
      </c>
    </row>
    <row r="3959" spans="1:20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56"/>
        <v>0</v>
      </c>
      <c r="P3959">
        <f t="shared" si="257"/>
        <v>0</v>
      </c>
      <c r="Q3959" s="10" t="s">
        <v>8311</v>
      </c>
      <c r="R3959" t="s">
        <v>8356</v>
      </c>
      <c r="S3959" s="14">
        <f t="shared" si="258"/>
        <v>41415.461319444446</v>
      </c>
      <c r="T3959" s="14">
        <f t="shared" si="259"/>
        <v>41445.461319444446</v>
      </c>
    </row>
    <row r="3960" spans="1:20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56"/>
        <v>0</v>
      </c>
      <c r="P3960">
        <f t="shared" si="257"/>
        <v>0</v>
      </c>
      <c r="Q3960" s="10" t="s">
        <v>8323</v>
      </c>
      <c r="R3960" t="s">
        <v>8335</v>
      </c>
      <c r="S3960" s="14">
        <f t="shared" si="258"/>
        <v>42236.276053240741</v>
      </c>
      <c r="T3960" s="14">
        <f t="shared" si="259"/>
        <v>42266.276053240741</v>
      </c>
    </row>
    <row r="3961" spans="1:20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56"/>
        <v>0</v>
      </c>
      <c r="P3961">
        <f t="shared" si="257"/>
        <v>0</v>
      </c>
      <c r="Q3961" s="10" t="s">
        <v>8323</v>
      </c>
      <c r="R3961" t="s">
        <v>8326</v>
      </c>
      <c r="S3961" s="14">
        <f t="shared" si="258"/>
        <v>42213.662905092591</v>
      </c>
      <c r="T3961" s="14">
        <f t="shared" si="259"/>
        <v>42243.662905092591</v>
      </c>
    </row>
    <row r="3962" spans="1:20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56"/>
        <v>0</v>
      </c>
      <c r="P3962">
        <f t="shared" si="257"/>
        <v>0</v>
      </c>
      <c r="Q3962" s="10" t="s">
        <v>8323</v>
      </c>
      <c r="R3962" t="s">
        <v>8326</v>
      </c>
      <c r="S3962" s="14">
        <f t="shared" si="258"/>
        <v>41941.585231481484</v>
      </c>
      <c r="T3962" s="14">
        <f t="shared" si="259"/>
        <v>41991.626898148148</v>
      </c>
    </row>
    <row r="3963" spans="1:20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56"/>
        <v>0</v>
      </c>
      <c r="P3963">
        <f t="shared" si="257"/>
        <v>0</v>
      </c>
      <c r="Q3963" s="10" t="s">
        <v>8311</v>
      </c>
      <c r="R3963" t="s">
        <v>8348</v>
      </c>
      <c r="S3963" s="14">
        <f t="shared" si="258"/>
        <v>42199.873402777783</v>
      </c>
      <c r="T3963" s="14">
        <f t="shared" si="259"/>
        <v>42259.873402777783</v>
      </c>
    </row>
    <row r="3964" spans="1:20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56"/>
        <v>0</v>
      </c>
      <c r="P3964">
        <f t="shared" si="257"/>
        <v>0</v>
      </c>
      <c r="Q3964" s="10" t="s">
        <v>8323</v>
      </c>
      <c r="R3964" t="s">
        <v>8326</v>
      </c>
      <c r="S3964" s="14">
        <f t="shared" si="258"/>
        <v>42390.002650462964</v>
      </c>
      <c r="T3964" s="14">
        <f t="shared" si="259"/>
        <v>42398.970138888893</v>
      </c>
    </row>
    <row r="3965" spans="1:20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56"/>
        <v>0</v>
      </c>
      <c r="P3965">
        <f t="shared" si="257"/>
        <v>0</v>
      </c>
      <c r="Q3965" s="10" t="s">
        <v>8346</v>
      </c>
      <c r="R3965" t="s">
        <v>8347</v>
      </c>
      <c r="S3965" s="14">
        <f t="shared" si="258"/>
        <v>42483.797395833331</v>
      </c>
      <c r="T3965" s="14">
        <f t="shared" si="259"/>
        <v>42527.839583333334</v>
      </c>
    </row>
    <row r="3966" spans="1:20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0" t="s">
        <v>8308</v>
      </c>
      <c r="R3966" t="s">
        <v>8342</v>
      </c>
      <c r="S3966" s="14">
        <f t="shared" si="258"/>
        <v>42276.120636574073</v>
      </c>
      <c r="T3966" s="14">
        <f t="shared" si="259"/>
        <v>42306.120636574073</v>
      </c>
    </row>
    <row r="3967" spans="1:20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56"/>
        <v>0</v>
      </c>
      <c r="P3967">
        <f t="shared" si="257"/>
        <v>0</v>
      </c>
      <c r="Q3967" s="10" t="s">
        <v>8321</v>
      </c>
      <c r="R3967" t="s">
        <v>8337</v>
      </c>
      <c r="S3967" s="14">
        <f t="shared" si="258"/>
        <v>42114.928726851853</v>
      </c>
      <c r="T3967" s="14">
        <f t="shared" si="259"/>
        <v>42139.928726851853</v>
      </c>
    </row>
    <row r="3968" spans="1:20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56"/>
        <v>0</v>
      </c>
      <c r="P3968">
        <f t="shared" si="257"/>
        <v>0</v>
      </c>
      <c r="Q3968" s="10" t="s">
        <v>8311</v>
      </c>
      <c r="R3968" t="s">
        <v>8352</v>
      </c>
      <c r="S3968" s="14">
        <f t="shared" si="258"/>
        <v>42021.783368055556</v>
      </c>
      <c r="T3968" s="14">
        <f t="shared" si="259"/>
        <v>42051.783368055556</v>
      </c>
    </row>
    <row r="3969" spans="1:20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56"/>
        <v>0</v>
      </c>
      <c r="P3969">
        <f t="shared" si="257"/>
        <v>0</v>
      </c>
      <c r="Q3969" s="10" t="s">
        <v>8346</v>
      </c>
      <c r="R3969" t="s">
        <v>8347</v>
      </c>
      <c r="S3969" s="14">
        <f t="shared" si="258"/>
        <v>42432.276712962965</v>
      </c>
      <c r="T3969" s="14">
        <f t="shared" si="259"/>
        <v>42492.041666666672</v>
      </c>
    </row>
    <row r="3970" spans="1:20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56"/>
        <v>0</v>
      </c>
      <c r="P3970">
        <f t="shared" si="257"/>
        <v>0</v>
      </c>
      <c r="Q3970" s="10" t="s">
        <v>8316</v>
      </c>
      <c r="R3970" t="s">
        <v>8344</v>
      </c>
      <c r="S3970" s="14">
        <f t="shared" si="258"/>
        <v>42022.006099537044</v>
      </c>
      <c r="T3970" s="14">
        <f t="shared" si="259"/>
        <v>42052.006099537044</v>
      </c>
    </row>
    <row r="3971" spans="1:20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60">ROUND(E3971/D3971*100,0)</f>
        <v>0</v>
      </c>
      <c r="P3971">
        <f t="shared" ref="P3971:P4034" si="261">IFERROR(ROUND(E3971/L3971,2),0)</f>
        <v>0</v>
      </c>
      <c r="Q3971" s="10" t="s">
        <v>8311</v>
      </c>
      <c r="R3971" t="s">
        <v>8348</v>
      </c>
      <c r="S3971" s="14">
        <f t="shared" ref="S3971:S4034" si="262">(((J3971/60)/60)/24)+DATE(1970,1,1)</f>
        <v>41945.133506944447</v>
      </c>
      <c r="T3971" s="14">
        <f t="shared" ref="T3971:T4034" si="263">(((I3971/60)/60)/24)+DATE(1970,1,1)</f>
        <v>42005.175173611111</v>
      </c>
    </row>
    <row r="3972" spans="1:20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60"/>
        <v>0</v>
      </c>
      <c r="P3972">
        <f t="shared" si="261"/>
        <v>0</v>
      </c>
      <c r="Q3972" s="10" t="s">
        <v>8311</v>
      </c>
      <c r="R3972" t="s">
        <v>8349</v>
      </c>
      <c r="S3972" s="14">
        <f t="shared" si="262"/>
        <v>40079.566157407404</v>
      </c>
      <c r="T3972" s="14">
        <f t="shared" si="263"/>
        <v>40149.034722222219</v>
      </c>
    </row>
    <row r="3973" spans="1:20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60"/>
        <v>0</v>
      </c>
      <c r="P3973">
        <f t="shared" si="261"/>
        <v>0</v>
      </c>
      <c r="Q3973" s="10" t="s">
        <v>8327</v>
      </c>
      <c r="R3973" t="s">
        <v>8330</v>
      </c>
      <c r="S3973" s="14">
        <f t="shared" si="262"/>
        <v>42325.683807870373</v>
      </c>
      <c r="T3973" s="14">
        <f t="shared" si="263"/>
        <v>42385.208333333328</v>
      </c>
    </row>
    <row r="3974" spans="1:20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60"/>
        <v>0</v>
      </c>
      <c r="P3974">
        <f t="shared" si="261"/>
        <v>0</v>
      </c>
      <c r="Q3974" s="10" t="s">
        <v>8308</v>
      </c>
      <c r="R3974" t="s">
        <v>8342</v>
      </c>
      <c r="S3974" s="14">
        <f t="shared" si="262"/>
        <v>42157.916481481487</v>
      </c>
      <c r="T3974" s="14">
        <f t="shared" si="263"/>
        <v>42187.916481481487</v>
      </c>
    </row>
    <row r="3975" spans="1:20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60"/>
        <v>0</v>
      </c>
      <c r="P3975">
        <f t="shared" si="261"/>
        <v>0</v>
      </c>
      <c r="Q3975" s="10" t="s">
        <v>8311</v>
      </c>
      <c r="R3975" t="s">
        <v>8356</v>
      </c>
      <c r="S3975" s="14">
        <f t="shared" si="262"/>
        <v>41194.579027777778</v>
      </c>
      <c r="T3975" s="14">
        <f t="shared" si="263"/>
        <v>41210.579027777778</v>
      </c>
    </row>
    <row r="3976" spans="1:20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60"/>
        <v>0</v>
      </c>
      <c r="P3976">
        <f t="shared" si="261"/>
        <v>0</v>
      </c>
      <c r="Q3976" s="10" t="s">
        <v>8323</v>
      </c>
      <c r="R3976" t="s">
        <v>8335</v>
      </c>
      <c r="S3976" s="14">
        <f t="shared" si="262"/>
        <v>42683.151331018518</v>
      </c>
      <c r="T3976" s="14">
        <f t="shared" si="263"/>
        <v>42713.192997685182</v>
      </c>
    </row>
    <row r="3977" spans="1:20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60"/>
        <v>0</v>
      </c>
      <c r="P3977">
        <f t="shared" si="261"/>
        <v>0</v>
      </c>
      <c r="Q3977" s="10" t="s">
        <v>8323</v>
      </c>
      <c r="R3977" t="s">
        <v>8326</v>
      </c>
      <c r="S3977" s="14">
        <f t="shared" si="262"/>
        <v>42282.655543981484</v>
      </c>
      <c r="T3977" s="14">
        <f t="shared" si="263"/>
        <v>42342.697210648148</v>
      </c>
    </row>
    <row r="3978" spans="1:20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60"/>
        <v>0</v>
      </c>
      <c r="P3978">
        <f t="shared" si="261"/>
        <v>0</v>
      </c>
      <c r="Q3978" s="10" t="s">
        <v>8311</v>
      </c>
      <c r="R3978" t="s">
        <v>8352</v>
      </c>
      <c r="S3978" s="14">
        <f t="shared" si="262"/>
        <v>42690.858449074076</v>
      </c>
      <c r="T3978" s="14">
        <f t="shared" si="263"/>
        <v>42708.25</v>
      </c>
    </row>
    <row r="3979" spans="1:20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60"/>
        <v>0</v>
      </c>
      <c r="P3979">
        <f t="shared" si="261"/>
        <v>0</v>
      </c>
      <c r="Q3979" s="10" t="s">
        <v>8346</v>
      </c>
      <c r="R3979" t="s">
        <v>8347</v>
      </c>
      <c r="S3979" s="14">
        <f t="shared" si="262"/>
        <v>42406.992418981477</v>
      </c>
      <c r="T3979" s="14">
        <f t="shared" si="263"/>
        <v>42436.992418981477</v>
      </c>
    </row>
    <row r="3980" spans="1:20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60"/>
        <v>0</v>
      </c>
      <c r="P3980">
        <f t="shared" si="261"/>
        <v>0</v>
      </c>
      <c r="Q3980" s="10" t="s">
        <v>8313</v>
      </c>
      <c r="R3980" t="s">
        <v>8355</v>
      </c>
      <c r="S3980" s="14">
        <f t="shared" si="262"/>
        <v>42121.824525462958</v>
      </c>
      <c r="T3980" s="14">
        <f t="shared" si="263"/>
        <v>42151.824525462958</v>
      </c>
    </row>
    <row r="3981" spans="1:20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60"/>
        <v>0</v>
      </c>
      <c r="P3981">
        <f t="shared" si="261"/>
        <v>0</v>
      </c>
      <c r="Q3981" s="10" t="s">
        <v>8327</v>
      </c>
      <c r="R3981" t="s">
        <v>8350</v>
      </c>
      <c r="S3981" s="14">
        <f t="shared" si="262"/>
        <v>40434.853402777779</v>
      </c>
      <c r="T3981" s="14">
        <f t="shared" si="263"/>
        <v>40473.208333333336</v>
      </c>
    </row>
    <row r="3982" spans="1:20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60"/>
        <v>0</v>
      </c>
      <c r="P3982">
        <f t="shared" si="261"/>
        <v>0</v>
      </c>
      <c r="Q3982" s="10" t="s">
        <v>8311</v>
      </c>
      <c r="R3982" t="s">
        <v>8356</v>
      </c>
      <c r="S3982" s="14">
        <f t="shared" si="262"/>
        <v>41747.887060185189</v>
      </c>
      <c r="T3982" s="14">
        <f t="shared" si="263"/>
        <v>41807.887060185189</v>
      </c>
    </row>
    <row r="3983" spans="1:20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60"/>
        <v>0</v>
      </c>
      <c r="P3983">
        <f t="shared" si="261"/>
        <v>0</v>
      </c>
      <c r="Q3983" s="10" t="s">
        <v>8316</v>
      </c>
      <c r="R3983" t="s">
        <v>8334</v>
      </c>
      <c r="S3983" s="14">
        <f t="shared" si="262"/>
        <v>41410.703993055555</v>
      </c>
      <c r="T3983" s="14">
        <f t="shared" si="263"/>
        <v>41424.703993055555</v>
      </c>
    </row>
    <row r="3984" spans="1:20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60"/>
        <v>0</v>
      </c>
      <c r="P3984">
        <f t="shared" si="261"/>
        <v>0</v>
      </c>
      <c r="Q3984" s="10" t="s">
        <v>8313</v>
      </c>
      <c r="R3984" t="s">
        <v>8353</v>
      </c>
      <c r="S3984" s="14">
        <f t="shared" si="262"/>
        <v>42651.006273148145</v>
      </c>
      <c r="T3984" s="14">
        <f t="shared" si="263"/>
        <v>42711.047939814816</v>
      </c>
    </row>
    <row r="3985" spans="1:20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60"/>
        <v>0</v>
      </c>
      <c r="P3985">
        <f t="shared" si="261"/>
        <v>0</v>
      </c>
      <c r="Q3985" s="10" t="s">
        <v>8321</v>
      </c>
      <c r="R3985" t="s">
        <v>8337</v>
      </c>
      <c r="S3985" s="14">
        <f t="shared" si="262"/>
        <v>42096.410115740742</v>
      </c>
      <c r="T3985" s="14">
        <f t="shared" si="263"/>
        <v>42140.427777777775</v>
      </c>
    </row>
    <row r="3986" spans="1:20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60"/>
        <v>0</v>
      </c>
      <c r="P3986">
        <f t="shared" si="261"/>
        <v>0</v>
      </c>
      <c r="Q3986" s="10" t="s">
        <v>8321</v>
      </c>
      <c r="R3986" t="s">
        <v>8325</v>
      </c>
      <c r="S3986" s="14">
        <f t="shared" si="262"/>
        <v>42383.933993055558</v>
      </c>
      <c r="T3986" s="14">
        <f t="shared" si="263"/>
        <v>42413.933993055558</v>
      </c>
    </row>
    <row r="3987" spans="1:20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60"/>
        <v>0</v>
      </c>
      <c r="P3987">
        <f t="shared" si="261"/>
        <v>0</v>
      </c>
      <c r="Q3987" s="10" t="s">
        <v>8321</v>
      </c>
      <c r="R3987" t="s">
        <v>8339</v>
      </c>
      <c r="S3987" s="14">
        <f t="shared" si="262"/>
        <v>42228.629884259266</v>
      </c>
      <c r="T3987" s="14">
        <f t="shared" si="263"/>
        <v>42288.629884259266</v>
      </c>
    </row>
    <row r="3988" spans="1:20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60"/>
        <v>0</v>
      </c>
      <c r="P3988">
        <f t="shared" si="261"/>
        <v>0</v>
      </c>
      <c r="Q3988" s="10" t="s">
        <v>8327</v>
      </c>
      <c r="R3988" t="s">
        <v>8328</v>
      </c>
      <c r="S3988" s="14">
        <f t="shared" si="262"/>
        <v>41211.688750000001</v>
      </c>
      <c r="T3988" s="14">
        <f t="shared" si="263"/>
        <v>41241.730416666665</v>
      </c>
    </row>
    <row r="3989" spans="1:20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60"/>
        <v>0</v>
      </c>
      <c r="P3989">
        <f t="shared" si="261"/>
        <v>0</v>
      </c>
      <c r="Q3989" s="10" t="s">
        <v>8346</v>
      </c>
      <c r="R3989" t="s">
        <v>8347</v>
      </c>
      <c r="S3989" s="14">
        <f t="shared" si="262"/>
        <v>42319.851388888885</v>
      </c>
      <c r="T3989" s="14">
        <f t="shared" si="263"/>
        <v>42364.851388888885</v>
      </c>
    </row>
    <row r="3990" spans="1:20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60"/>
        <v>0</v>
      </c>
      <c r="P3990">
        <f t="shared" si="261"/>
        <v>0</v>
      </c>
      <c r="Q3990" s="10" t="s">
        <v>8316</v>
      </c>
      <c r="R3990" t="s">
        <v>8344</v>
      </c>
      <c r="S3990" s="14">
        <f t="shared" si="262"/>
        <v>42212.624189814815</v>
      </c>
      <c r="T3990" s="14">
        <f t="shared" si="263"/>
        <v>42272.624189814815</v>
      </c>
    </row>
    <row r="3991" spans="1:20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60"/>
        <v>0</v>
      </c>
      <c r="P3991">
        <f t="shared" si="261"/>
        <v>0</v>
      </c>
      <c r="Q3991" s="10" t="s">
        <v>8327</v>
      </c>
      <c r="R3991" t="s">
        <v>8330</v>
      </c>
      <c r="S3991" s="14">
        <f t="shared" si="262"/>
        <v>42272.087766203709</v>
      </c>
      <c r="T3991" s="14">
        <f t="shared" si="263"/>
        <v>42302.087766203709</v>
      </c>
    </row>
    <row r="3992" spans="1:20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60"/>
        <v>0</v>
      </c>
      <c r="P3992">
        <f t="shared" si="261"/>
        <v>0</v>
      </c>
      <c r="Q3992" s="10" t="s">
        <v>8327</v>
      </c>
      <c r="R3992" t="s">
        <v>8330</v>
      </c>
      <c r="S3992" s="14">
        <f t="shared" si="262"/>
        <v>42171.817384259266</v>
      </c>
      <c r="T3992" s="14">
        <f t="shared" si="263"/>
        <v>42201.817384259266</v>
      </c>
    </row>
    <row r="3993" spans="1:20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60"/>
        <v>0</v>
      </c>
      <c r="P3993">
        <f t="shared" si="261"/>
        <v>0</v>
      </c>
      <c r="Q3993" s="10" t="s">
        <v>8313</v>
      </c>
      <c r="R3993" t="s">
        <v>8314</v>
      </c>
      <c r="S3993" s="14">
        <f t="shared" si="262"/>
        <v>42172.906678240746</v>
      </c>
      <c r="T3993" s="14">
        <f t="shared" si="263"/>
        <v>42186.906678240746</v>
      </c>
    </row>
    <row r="3994" spans="1:20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60"/>
        <v>0</v>
      </c>
      <c r="P3994">
        <f t="shared" si="261"/>
        <v>0</v>
      </c>
      <c r="Q3994" s="10" t="s">
        <v>8308</v>
      </c>
      <c r="R3994" t="s">
        <v>8342</v>
      </c>
      <c r="S3994" s="14">
        <f t="shared" si="262"/>
        <v>42060.001805555556</v>
      </c>
      <c r="T3994" s="14">
        <f t="shared" si="263"/>
        <v>42094.985416666663</v>
      </c>
    </row>
    <row r="3995" spans="1:20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0" t="s">
        <v>8319</v>
      </c>
      <c r="R3995" t="s">
        <v>8345</v>
      </c>
      <c r="S3995" s="14">
        <f t="shared" si="262"/>
        <v>41993.738298611104</v>
      </c>
      <c r="T3995" s="14">
        <f t="shared" si="263"/>
        <v>42053.738298611104</v>
      </c>
    </row>
    <row r="3996" spans="1:20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0" t="s">
        <v>8319</v>
      </c>
      <c r="R3996" t="s">
        <v>8345</v>
      </c>
      <c r="S3996" s="14">
        <f t="shared" si="262"/>
        <v>42388.589085648149</v>
      </c>
      <c r="T3996" s="14">
        <f t="shared" si="263"/>
        <v>42395.589085648149</v>
      </c>
    </row>
    <row r="3997" spans="1:20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60"/>
        <v>0</v>
      </c>
      <c r="P3997">
        <f t="shared" si="261"/>
        <v>0</v>
      </c>
      <c r="Q3997" s="10" t="s">
        <v>8323</v>
      </c>
      <c r="R3997" t="s">
        <v>8326</v>
      </c>
      <c r="S3997" s="14">
        <f t="shared" si="262"/>
        <v>42115.11618055556</v>
      </c>
      <c r="T3997" s="14">
        <f t="shared" si="263"/>
        <v>42175.11618055556</v>
      </c>
    </row>
    <row r="3998" spans="1:20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60"/>
        <v>0</v>
      </c>
      <c r="P3998">
        <f t="shared" si="261"/>
        <v>0</v>
      </c>
      <c r="Q3998" s="10" t="s">
        <v>8323</v>
      </c>
      <c r="R3998" t="s">
        <v>8324</v>
      </c>
      <c r="S3998" s="14">
        <f t="shared" si="262"/>
        <v>42077.129398148143</v>
      </c>
      <c r="T3998" s="14">
        <f t="shared" si="263"/>
        <v>42107.129398148143</v>
      </c>
    </row>
    <row r="3999" spans="1:20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60"/>
        <v>0</v>
      </c>
      <c r="P3999">
        <f t="shared" si="261"/>
        <v>0</v>
      </c>
      <c r="Q3999" s="10" t="s">
        <v>8323</v>
      </c>
      <c r="R3999" t="s">
        <v>8335</v>
      </c>
      <c r="S3999" s="14">
        <f t="shared" si="262"/>
        <v>41899.627071759263</v>
      </c>
      <c r="T3999" s="14">
        <f t="shared" si="263"/>
        <v>41917.208333333336</v>
      </c>
    </row>
    <row r="4000" spans="1:20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60"/>
        <v>0</v>
      </c>
      <c r="P4000">
        <f t="shared" si="261"/>
        <v>0</v>
      </c>
      <c r="Q4000" s="10" t="s">
        <v>8323</v>
      </c>
      <c r="R4000" t="s">
        <v>8335</v>
      </c>
      <c r="S4000" s="14">
        <f t="shared" si="262"/>
        <v>42269.126226851848</v>
      </c>
      <c r="T4000" s="14">
        <f t="shared" si="263"/>
        <v>42299.126226851848</v>
      </c>
    </row>
    <row r="4001" spans="1:20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60"/>
        <v>0</v>
      </c>
      <c r="P4001">
        <f t="shared" si="261"/>
        <v>0</v>
      </c>
      <c r="Q4001" s="10" t="s">
        <v>8323</v>
      </c>
      <c r="R4001" t="s">
        <v>8326</v>
      </c>
      <c r="S4001" s="14">
        <f t="shared" si="262"/>
        <v>41926.542303240742</v>
      </c>
      <c r="T4001" s="14">
        <f t="shared" si="263"/>
        <v>41938.75</v>
      </c>
    </row>
    <row r="4002" spans="1:20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60"/>
        <v>0</v>
      </c>
      <c r="P4002">
        <f t="shared" si="261"/>
        <v>0</v>
      </c>
      <c r="Q4002" s="10" t="s">
        <v>8323</v>
      </c>
      <c r="R4002" t="s">
        <v>8326</v>
      </c>
      <c r="S4002" s="14">
        <f t="shared" si="262"/>
        <v>42286.749780092592</v>
      </c>
      <c r="T4002" s="14">
        <f t="shared" si="263"/>
        <v>42316.791446759264</v>
      </c>
    </row>
    <row r="4003" spans="1:20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60"/>
        <v>0</v>
      </c>
      <c r="P4003">
        <f t="shared" si="261"/>
        <v>0</v>
      </c>
      <c r="Q4003" s="10" t="s">
        <v>8323</v>
      </c>
      <c r="R4003" t="s">
        <v>8326</v>
      </c>
      <c r="S4003" s="14">
        <f t="shared" si="262"/>
        <v>42069.391446759255</v>
      </c>
      <c r="T4003" s="14">
        <f t="shared" si="263"/>
        <v>42099.349780092598</v>
      </c>
    </row>
    <row r="4004" spans="1:20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60"/>
        <v>0</v>
      </c>
      <c r="P4004">
        <f t="shared" si="261"/>
        <v>0</v>
      </c>
      <c r="Q4004" s="10" t="s">
        <v>8323</v>
      </c>
      <c r="R4004" t="s">
        <v>8326</v>
      </c>
      <c r="S4004" s="14">
        <f t="shared" si="262"/>
        <v>42511.698101851856</v>
      </c>
      <c r="T4004" s="14">
        <f t="shared" si="263"/>
        <v>42535.787500000006</v>
      </c>
    </row>
    <row r="4005" spans="1:20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60"/>
        <v>0</v>
      </c>
      <c r="P4005">
        <f t="shared" si="261"/>
        <v>0</v>
      </c>
      <c r="Q4005" s="10" t="s">
        <v>8327</v>
      </c>
      <c r="R4005" t="s">
        <v>8350</v>
      </c>
      <c r="S4005" s="14">
        <f t="shared" si="262"/>
        <v>40767.192395833335</v>
      </c>
      <c r="T4005" s="14">
        <f t="shared" si="263"/>
        <v>40797.192395833335</v>
      </c>
    </row>
    <row r="4006" spans="1:20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60"/>
        <v>0</v>
      </c>
      <c r="P4006">
        <f t="shared" si="261"/>
        <v>0</v>
      </c>
      <c r="Q4006" s="10" t="s">
        <v>8323</v>
      </c>
      <c r="R4006" t="s">
        <v>8326</v>
      </c>
      <c r="S4006" s="14">
        <f t="shared" si="262"/>
        <v>41950.114108796297</v>
      </c>
      <c r="T4006" s="14">
        <f t="shared" si="263"/>
        <v>42010.114108796297</v>
      </c>
    </row>
    <row r="4007" spans="1:20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60"/>
        <v>0</v>
      </c>
      <c r="P4007">
        <f t="shared" si="261"/>
        <v>0</v>
      </c>
      <c r="Q4007" s="10" t="s">
        <v>8308</v>
      </c>
      <c r="R4007" t="s">
        <v>8342</v>
      </c>
      <c r="S4007" s="14">
        <f t="shared" si="262"/>
        <v>42282.71629629629</v>
      </c>
      <c r="T4007" s="14">
        <f t="shared" si="263"/>
        <v>42312.757962962962</v>
      </c>
    </row>
    <row r="4008" spans="1:20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60"/>
        <v>0</v>
      </c>
      <c r="P4008">
        <f t="shared" si="261"/>
        <v>0</v>
      </c>
      <c r="Q4008" s="10" t="s">
        <v>8311</v>
      </c>
      <c r="R4008" t="s">
        <v>8352</v>
      </c>
      <c r="S4008" s="14">
        <f t="shared" si="262"/>
        <v>41594.207060185188</v>
      </c>
      <c r="T4008" s="14">
        <f t="shared" si="263"/>
        <v>41624.207060185188</v>
      </c>
    </row>
    <row r="4009" spans="1:20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60"/>
        <v>0</v>
      </c>
      <c r="P4009">
        <f t="shared" si="261"/>
        <v>0</v>
      </c>
      <c r="Q4009" s="10" t="s">
        <v>8327</v>
      </c>
      <c r="R4009" t="s">
        <v>8350</v>
      </c>
      <c r="S4009" s="14">
        <f t="shared" si="262"/>
        <v>40340.801562499997</v>
      </c>
      <c r="T4009" s="14">
        <f t="shared" si="263"/>
        <v>40386.207638888889</v>
      </c>
    </row>
    <row r="4010" spans="1:20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60"/>
        <v>0</v>
      </c>
      <c r="P4010">
        <f t="shared" si="261"/>
        <v>0</v>
      </c>
      <c r="Q4010" s="10" t="s">
        <v>8346</v>
      </c>
      <c r="R4010" t="s">
        <v>8347</v>
      </c>
      <c r="S4010" s="14">
        <f t="shared" si="262"/>
        <v>42231.7971875</v>
      </c>
      <c r="T4010" s="14">
        <f t="shared" si="263"/>
        <v>42261.7971875</v>
      </c>
    </row>
    <row r="4011" spans="1:20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60"/>
        <v>0</v>
      </c>
      <c r="P4011">
        <f t="shared" si="261"/>
        <v>0</v>
      </c>
      <c r="Q4011" s="10" t="s">
        <v>8346</v>
      </c>
      <c r="R4011" t="s">
        <v>8347</v>
      </c>
      <c r="S4011" s="14">
        <f t="shared" si="262"/>
        <v>41831.851840277777</v>
      </c>
      <c r="T4011" s="14">
        <f t="shared" si="263"/>
        <v>41861.916666666664</v>
      </c>
    </row>
    <row r="4012" spans="1:20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60"/>
        <v>0</v>
      </c>
      <c r="P4012">
        <f t="shared" si="261"/>
        <v>0</v>
      </c>
      <c r="Q4012" s="10" t="s">
        <v>8327</v>
      </c>
      <c r="R4012" t="s">
        <v>8354</v>
      </c>
      <c r="S4012" s="14">
        <f t="shared" si="262"/>
        <v>41110.680138888885</v>
      </c>
      <c r="T4012" s="14">
        <f t="shared" si="263"/>
        <v>41118.666666666664</v>
      </c>
    </row>
    <row r="4013" spans="1:20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60"/>
        <v>0</v>
      </c>
      <c r="P4013">
        <f t="shared" si="261"/>
        <v>0</v>
      </c>
      <c r="Q4013" s="10" t="s">
        <v>8327</v>
      </c>
      <c r="R4013" t="s">
        <v>8354</v>
      </c>
      <c r="S4013" s="14">
        <f t="shared" si="262"/>
        <v>40883.962581018517</v>
      </c>
      <c r="T4013" s="14">
        <f t="shared" si="263"/>
        <v>40913.962581018517</v>
      </c>
    </row>
    <row r="4014" spans="1:20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60"/>
        <v>0</v>
      </c>
      <c r="P4014">
        <f t="shared" si="261"/>
        <v>0</v>
      </c>
      <c r="Q4014" s="10" t="s">
        <v>8308</v>
      </c>
      <c r="R4014" t="s">
        <v>8310</v>
      </c>
      <c r="S4014" s="14">
        <f t="shared" si="262"/>
        <v>41806.106770833336</v>
      </c>
      <c r="T4014" s="14">
        <f t="shared" si="263"/>
        <v>41836.106770833336</v>
      </c>
    </row>
    <row r="4015" spans="1:20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60"/>
        <v>0</v>
      </c>
      <c r="P4015">
        <f t="shared" si="261"/>
        <v>0</v>
      </c>
      <c r="Q4015" s="10" t="s">
        <v>8308</v>
      </c>
      <c r="R4015" t="s">
        <v>8342</v>
      </c>
      <c r="S4015" s="14">
        <f t="shared" si="262"/>
        <v>42669.870173611111</v>
      </c>
      <c r="T4015" s="14">
        <f t="shared" si="263"/>
        <v>42699.911840277782</v>
      </c>
    </row>
    <row r="4016" spans="1:20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60"/>
        <v>0</v>
      </c>
      <c r="P4016">
        <f t="shared" si="261"/>
        <v>0</v>
      </c>
      <c r="Q4016" s="10" t="s">
        <v>8311</v>
      </c>
      <c r="R4016" t="s">
        <v>8352</v>
      </c>
      <c r="S4016" s="14">
        <f t="shared" si="262"/>
        <v>41411.866608796299</v>
      </c>
      <c r="T4016" s="14">
        <f t="shared" si="263"/>
        <v>41441.866608796299</v>
      </c>
    </row>
    <row r="4017" spans="1:20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60"/>
        <v>0</v>
      </c>
      <c r="P4017">
        <f t="shared" si="261"/>
        <v>0</v>
      </c>
      <c r="Q4017" s="10" t="s">
        <v>8311</v>
      </c>
      <c r="R4017" t="s">
        <v>8352</v>
      </c>
      <c r="S4017" s="14">
        <f t="shared" si="262"/>
        <v>42670.764039351852</v>
      </c>
      <c r="T4017" s="14">
        <f t="shared" si="263"/>
        <v>42700.805706018517</v>
      </c>
    </row>
    <row r="4018" spans="1:20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60"/>
        <v>0</v>
      </c>
      <c r="P4018">
        <f t="shared" si="261"/>
        <v>0</v>
      </c>
      <c r="Q4018" s="10" t="s">
        <v>8323</v>
      </c>
      <c r="R4018" t="s">
        <v>8326</v>
      </c>
      <c r="S4018" s="14">
        <f t="shared" si="262"/>
        <v>41793.710231481484</v>
      </c>
      <c r="T4018" s="14">
        <f t="shared" si="263"/>
        <v>41823.710231481484</v>
      </c>
    </row>
    <row r="4019" spans="1:20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60"/>
        <v>0</v>
      </c>
      <c r="P4019">
        <f t="shared" si="261"/>
        <v>0</v>
      </c>
      <c r="Q4019" s="10" t="s">
        <v>8321</v>
      </c>
      <c r="R4019" t="s">
        <v>8339</v>
      </c>
      <c r="S4019" s="14">
        <f t="shared" si="262"/>
        <v>42100.086145833338</v>
      </c>
      <c r="T4019" s="14">
        <f t="shared" si="263"/>
        <v>42130.086145833338</v>
      </c>
    </row>
    <row r="4020" spans="1:20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60"/>
        <v>0</v>
      </c>
      <c r="P4020">
        <f t="shared" si="261"/>
        <v>0</v>
      </c>
      <c r="Q4020" s="10" t="s">
        <v>8327</v>
      </c>
      <c r="R4020" t="s">
        <v>8354</v>
      </c>
      <c r="S4020" s="14">
        <f t="shared" si="262"/>
        <v>41827.919166666667</v>
      </c>
      <c r="T4020" s="14">
        <f t="shared" si="263"/>
        <v>41858.291666666664</v>
      </c>
    </row>
    <row r="4021" spans="1:20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60"/>
        <v>0</v>
      </c>
      <c r="P4021">
        <f t="shared" si="261"/>
        <v>0</v>
      </c>
      <c r="Q4021" s="10" t="s">
        <v>8311</v>
      </c>
      <c r="R4021" t="s">
        <v>8352</v>
      </c>
      <c r="S4021" s="14">
        <f t="shared" si="262"/>
        <v>41053.200960648144</v>
      </c>
      <c r="T4021" s="14">
        <f t="shared" si="263"/>
        <v>41111.618750000001</v>
      </c>
    </row>
    <row r="4022" spans="1:20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60"/>
        <v>0</v>
      </c>
      <c r="P4022">
        <f t="shared" si="261"/>
        <v>0</v>
      </c>
      <c r="Q4022" s="10" t="s">
        <v>8311</v>
      </c>
      <c r="R4022" t="s">
        <v>8352</v>
      </c>
      <c r="S4022" s="14">
        <f t="shared" si="262"/>
        <v>40752.789710648147</v>
      </c>
      <c r="T4022" s="14">
        <f t="shared" si="263"/>
        <v>40782.789710648147</v>
      </c>
    </row>
    <row r="4023" spans="1:20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60"/>
        <v>0</v>
      </c>
      <c r="P4023">
        <f t="shared" si="261"/>
        <v>0</v>
      </c>
      <c r="Q4023" s="10" t="s">
        <v>8327</v>
      </c>
      <c r="R4023" t="s">
        <v>8330</v>
      </c>
      <c r="S4023" s="14">
        <f t="shared" si="262"/>
        <v>42245.016736111109</v>
      </c>
      <c r="T4023" s="14">
        <f t="shared" si="263"/>
        <v>42256.666666666672</v>
      </c>
    </row>
    <row r="4024" spans="1:20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60"/>
        <v>0</v>
      </c>
      <c r="P4024">
        <f t="shared" si="261"/>
        <v>0</v>
      </c>
      <c r="Q4024" s="10" t="s">
        <v>8313</v>
      </c>
      <c r="R4024" t="s">
        <v>8353</v>
      </c>
      <c r="S4024" s="14">
        <f t="shared" si="262"/>
        <v>42329.58839120371</v>
      </c>
      <c r="T4024" s="14">
        <f t="shared" si="263"/>
        <v>42359.58839120371</v>
      </c>
    </row>
    <row r="4025" spans="1:20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60"/>
        <v>0</v>
      </c>
      <c r="P4025">
        <f t="shared" si="261"/>
        <v>0</v>
      </c>
      <c r="Q4025" s="10" t="s">
        <v>8316</v>
      </c>
      <c r="R4025" t="s">
        <v>8334</v>
      </c>
      <c r="S4025" s="14">
        <f t="shared" si="262"/>
        <v>40355.024953703702</v>
      </c>
      <c r="T4025" s="14">
        <f t="shared" si="263"/>
        <v>40390</v>
      </c>
    </row>
    <row r="4026" spans="1:20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60"/>
        <v>0</v>
      </c>
      <c r="P4026">
        <f t="shared" si="261"/>
        <v>0</v>
      </c>
      <c r="Q4026" s="10" t="s">
        <v>8308</v>
      </c>
      <c r="R4026" t="s">
        <v>8342</v>
      </c>
      <c r="S4026" s="14">
        <f t="shared" si="262"/>
        <v>42101.633703703701</v>
      </c>
      <c r="T4026" s="14">
        <f t="shared" si="263"/>
        <v>42161.633703703701</v>
      </c>
    </row>
    <row r="4027" spans="1:20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60"/>
        <v>0</v>
      </c>
      <c r="P4027">
        <f t="shared" si="261"/>
        <v>0</v>
      </c>
      <c r="Q4027" s="10" t="s">
        <v>8308</v>
      </c>
      <c r="R4027" t="s">
        <v>8342</v>
      </c>
      <c r="S4027" s="14">
        <f t="shared" si="262"/>
        <v>42150.777731481481</v>
      </c>
      <c r="T4027" s="14">
        <f t="shared" si="263"/>
        <v>42180.777731481481</v>
      </c>
    </row>
    <row r="4028" spans="1:20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61"/>
        <v>0</v>
      </c>
      <c r="Q4028" s="10" t="s">
        <v>8323</v>
      </c>
      <c r="R4028" t="s">
        <v>8326</v>
      </c>
      <c r="S4028" s="14">
        <f t="shared" si="262"/>
        <v>42453.806307870371</v>
      </c>
      <c r="T4028" s="14">
        <f t="shared" si="263"/>
        <v>42513.806307870371</v>
      </c>
    </row>
    <row r="4029" spans="1:20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>
        <f t="shared" si="261"/>
        <v>0</v>
      </c>
      <c r="Q4029" s="10" t="s">
        <v>8323</v>
      </c>
      <c r="R4029" t="s">
        <v>8326</v>
      </c>
      <c r="S4029" s="14">
        <f t="shared" si="262"/>
        <v>42494.471666666665</v>
      </c>
      <c r="T4029" s="14">
        <f t="shared" si="263"/>
        <v>42524.471666666665</v>
      </c>
    </row>
    <row r="4030" spans="1:20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60"/>
        <v>0</v>
      </c>
      <c r="P4030">
        <f t="shared" si="261"/>
        <v>0</v>
      </c>
      <c r="Q4030" s="10" t="s">
        <v>8311</v>
      </c>
      <c r="R4030" t="s">
        <v>8356</v>
      </c>
      <c r="S4030" s="14">
        <f t="shared" si="262"/>
        <v>41078.899826388886</v>
      </c>
      <c r="T4030" s="14">
        <f t="shared" si="263"/>
        <v>41090.833333333336</v>
      </c>
    </row>
    <row r="4031" spans="1:20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60"/>
        <v>0</v>
      </c>
      <c r="P4031">
        <f t="shared" si="261"/>
        <v>0</v>
      </c>
      <c r="Q4031" s="10" t="s">
        <v>8311</v>
      </c>
      <c r="R4031" t="s">
        <v>8349</v>
      </c>
      <c r="S4031" s="14">
        <f t="shared" si="262"/>
        <v>40990.050069444449</v>
      </c>
      <c r="T4031" s="14">
        <f t="shared" si="263"/>
        <v>41050.050069444449</v>
      </c>
    </row>
    <row r="4032" spans="1:20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60"/>
        <v>0</v>
      </c>
      <c r="P4032">
        <f t="shared" si="261"/>
        <v>0</v>
      </c>
      <c r="Q4032" s="10" t="s">
        <v>8308</v>
      </c>
      <c r="R4032" t="s">
        <v>8310</v>
      </c>
      <c r="S4032" s="14">
        <f t="shared" si="262"/>
        <v>41836.595520833333</v>
      </c>
      <c r="T4032" s="14">
        <f t="shared" si="263"/>
        <v>41866.595520833333</v>
      </c>
    </row>
    <row r="4033" spans="1:20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60"/>
        <v>0</v>
      </c>
      <c r="P4033">
        <f t="shared" si="261"/>
        <v>0</v>
      </c>
      <c r="Q4033" s="10" t="s">
        <v>8321</v>
      </c>
      <c r="R4033" t="s">
        <v>8325</v>
      </c>
      <c r="S4033" s="14">
        <f t="shared" si="262"/>
        <v>42191.824062500003</v>
      </c>
      <c r="T4033" s="14">
        <f t="shared" si="263"/>
        <v>42221.824062500003</v>
      </c>
    </row>
    <row r="4034" spans="1:20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60"/>
        <v>0</v>
      </c>
      <c r="P4034">
        <f t="shared" si="261"/>
        <v>0</v>
      </c>
      <c r="Q4034" s="10" t="s">
        <v>8321</v>
      </c>
      <c r="R4034" t="s">
        <v>8325</v>
      </c>
      <c r="S4034" s="14">
        <f t="shared" si="262"/>
        <v>41857.18304398148</v>
      </c>
      <c r="T4034" s="14">
        <f t="shared" si="263"/>
        <v>41887.18304398148</v>
      </c>
    </row>
    <row r="4035" spans="1:20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64">ROUND(E4035/D4035*100,0)</f>
        <v>0</v>
      </c>
      <c r="P4035">
        <f t="shared" ref="P4035:P4098" si="265">IFERROR(ROUND(E4035/L4035,2),0)</f>
        <v>0</v>
      </c>
      <c r="Q4035" s="10" t="s">
        <v>8321</v>
      </c>
      <c r="R4035" t="s">
        <v>8339</v>
      </c>
      <c r="S4035" s="14">
        <f t="shared" ref="S4035:S4098" si="266">(((J4035/60)/60)/24)+DATE(1970,1,1)</f>
        <v>40987.83488425926</v>
      </c>
      <c r="T4035" s="14">
        <f t="shared" ref="T4035:T4098" si="267">(((I4035/60)/60)/24)+DATE(1970,1,1)</f>
        <v>41047.83488425926</v>
      </c>
    </row>
    <row r="4036" spans="1:20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64"/>
        <v>0</v>
      </c>
      <c r="P4036">
        <f t="shared" si="265"/>
        <v>0</v>
      </c>
      <c r="Q4036" s="10" t="s">
        <v>8308</v>
      </c>
      <c r="R4036" t="s">
        <v>8342</v>
      </c>
      <c r="S4036" s="14">
        <f t="shared" si="266"/>
        <v>41849.035370370373</v>
      </c>
      <c r="T4036" s="14">
        <f t="shared" si="267"/>
        <v>41879.035370370373</v>
      </c>
    </row>
    <row r="4037" spans="1:20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64"/>
        <v>0</v>
      </c>
      <c r="P4037">
        <f t="shared" si="265"/>
        <v>0</v>
      </c>
      <c r="Q4037" s="10" t="s">
        <v>8327</v>
      </c>
      <c r="R4037" t="s">
        <v>8350</v>
      </c>
      <c r="S4037" s="14">
        <f t="shared" si="266"/>
        <v>41116.763275462967</v>
      </c>
      <c r="T4037" s="14">
        <f t="shared" si="267"/>
        <v>41146.763275462967</v>
      </c>
    </row>
    <row r="4038" spans="1:20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64"/>
        <v>0</v>
      </c>
      <c r="P4038">
        <f t="shared" si="265"/>
        <v>0</v>
      </c>
      <c r="Q4038" s="10" t="s">
        <v>8311</v>
      </c>
      <c r="R4038" t="s">
        <v>8348</v>
      </c>
      <c r="S4038" s="14">
        <f t="shared" si="266"/>
        <v>42485.64534722222</v>
      </c>
      <c r="T4038" s="14">
        <f t="shared" si="267"/>
        <v>42515.64534722222</v>
      </c>
    </row>
    <row r="4039" spans="1:20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64"/>
        <v>0</v>
      </c>
      <c r="P4039">
        <f t="shared" si="265"/>
        <v>0</v>
      </c>
      <c r="Q4039" s="10" t="s">
        <v>8311</v>
      </c>
      <c r="R4039" t="s">
        <v>8352</v>
      </c>
      <c r="S4039" s="14">
        <f t="shared" si="266"/>
        <v>41838.475219907406</v>
      </c>
      <c r="T4039" s="14">
        <f t="shared" si="267"/>
        <v>41898.475219907406</v>
      </c>
    </row>
    <row r="4040" spans="1:20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64"/>
        <v>0</v>
      </c>
      <c r="P4040">
        <f t="shared" si="265"/>
        <v>0</v>
      </c>
      <c r="Q4040" s="10" t="s">
        <v>8313</v>
      </c>
      <c r="R4040" t="s">
        <v>8351</v>
      </c>
      <c r="S4040" s="14">
        <f t="shared" si="266"/>
        <v>42069.104421296302</v>
      </c>
      <c r="T4040" s="14">
        <f t="shared" si="267"/>
        <v>42099.062754629631</v>
      </c>
    </row>
    <row r="4041" spans="1:20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64"/>
        <v>0</v>
      </c>
      <c r="P4041">
        <f t="shared" si="265"/>
        <v>0</v>
      </c>
      <c r="Q4041" s="10" t="s">
        <v>8313</v>
      </c>
      <c r="R4041" t="s">
        <v>8314</v>
      </c>
      <c r="S4041" s="14">
        <f t="shared" si="266"/>
        <v>41855.859814814816</v>
      </c>
      <c r="T4041" s="14">
        <f t="shared" si="267"/>
        <v>41876.859814814816</v>
      </c>
    </row>
    <row r="4042" spans="1:20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64"/>
        <v>0</v>
      </c>
      <c r="P4042">
        <f t="shared" si="265"/>
        <v>0</v>
      </c>
      <c r="Q4042" s="10" t="s">
        <v>8308</v>
      </c>
      <c r="R4042" t="s">
        <v>8342</v>
      </c>
      <c r="S4042" s="14">
        <f t="shared" si="266"/>
        <v>41978.930972222224</v>
      </c>
      <c r="T4042" s="14">
        <f t="shared" si="267"/>
        <v>42035.027083333334</v>
      </c>
    </row>
    <row r="4043" spans="1:20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64"/>
        <v>0</v>
      </c>
      <c r="P4043">
        <f t="shared" si="265"/>
        <v>0</v>
      </c>
      <c r="Q4043" s="10" t="s">
        <v>8323</v>
      </c>
      <c r="R4043" t="s">
        <v>8326</v>
      </c>
      <c r="S4043" s="14">
        <f t="shared" si="266"/>
        <v>41784.952488425923</v>
      </c>
      <c r="T4043" s="14">
        <f t="shared" si="267"/>
        <v>41811.458333333336</v>
      </c>
    </row>
    <row r="4044" spans="1:20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64"/>
        <v>0</v>
      </c>
      <c r="P4044">
        <f t="shared" si="265"/>
        <v>0</v>
      </c>
      <c r="Q4044" s="10" t="s">
        <v>8323</v>
      </c>
      <c r="R4044" t="s">
        <v>8326</v>
      </c>
      <c r="S4044" s="14">
        <f t="shared" si="266"/>
        <v>42103.024398148147</v>
      </c>
      <c r="T4044" s="14">
        <f t="shared" si="267"/>
        <v>42112.9375</v>
      </c>
    </row>
    <row r="4045" spans="1:20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64"/>
        <v>0</v>
      </c>
      <c r="P4045">
        <f t="shared" si="265"/>
        <v>0</v>
      </c>
      <c r="Q4045" s="10" t="s">
        <v>8323</v>
      </c>
      <c r="R4045" t="s">
        <v>8335</v>
      </c>
      <c r="S4045" s="14">
        <f t="shared" si="266"/>
        <v>41766.692037037035</v>
      </c>
      <c r="T4045" s="14">
        <f t="shared" si="267"/>
        <v>41826.692037037035</v>
      </c>
    </row>
    <row r="4046" spans="1:20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64"/>
        <v>0</v>
      </c>
      <c r="P4046">
        <f t="shared" si="265"/>
        <v>0</v>
      </c>
      <c r="Q4046" s="10" t="s">
        <v>8323</v>
      </c>
      <c r="R4046" t="s">
        <v>8326</v>
      </c>
      <c r="S4046" s="14">
        <f t="shared" si="266"/>
        <v>42186.01116898148</v>
      </c>
      <c r="T4046" s="14">
        <f t="shared" si="267"/>
        <v>42230.818055555559</v>
      </c>
    </row>
    <row r="4047" spans="1:20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64"/>
        <v>0</v>
      </c>
      <c r="P4047">
        <f t="shared" si="265"/>
        <v>0</v>
      </c>
      <c r="Q4047" s="10" t="s">
        <v>8327</v>
      </c>
      <c r="R4047" t="s">
        <v>8350</v>
      </c>
      <c r="S4047" s="14">
        <f t="shared" si="266"/>
        <v>40883.024178240739</v>
      </c>
      <c r="T4047" s="14">
        <f t="shared" si="267"/>
        <v>40926.833333333336</v>
      </c>
    </row>
    <row r="4048" spans="1:20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64"/>
        <v>0</v>
      </c>
      <c r="P4048">
        <f t="shared" si="265"/>
        <v>0</v>
      </c>
      <c r="Q4048" s="10" t="s">
        <v>8321</v>
      </c>
      <c r="R4048" t="s">
        <v>8337</v>
      </c>
      <c r="S4048" s="14">
        <f t="shared" si="266"/>
        <v>42541.837511574078</v>
      </c>
      <c r="T4048" s="14">
        <f t="shared" si="267"/>
        <v>42557</v>
      </c>
    </row>
    <row r="4049" spans="1:20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64"/>
        <v>0</v>
      </c>
      <c r="P4049">
        <f t="shared" si="265"/>
        <v>0</v>
      </c>
      <c r="Q4049" s="10" t="s">
        <v>8308</v>
      </c>
      <c r="R4049" t="s">
        <v>8310</v>
      </c>
      <c r="S4049" s="14">
        <f t="shared" si="266"/>
        <v>41837.984976851854</v>
      </c>
      <c r="T4049" s="14">
        <f t="shared" si="267"/>
        <v>41871.030555555553</v>
      </c>
    </row>
    <row r="4050" spans="1:20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64"/>
        <v>0</v>
      </c>
      <c r="P4050">
        <f t="shared" si="265"/>
        <v>0</v>
      </c>
      <c r="Q4050" s="10" t="s">
        <v>8313</v>
      </c>
      <c r="R4050" t="s">
        <v>8351</v>
      </c>
      <c r="S4050" s="14">
        <f t="shared" si="266"/>
        <v>41779.649317129632</v>
      </c>
      <c r="T4050" s="14">
        <f t="shared" si="267"/>
        <v>41789.649317129632</v>
      </c>
    </row>
    <row r="4051" spans="1:20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64"/>
        <v>0</v>
      </c>
      <c r="P4051">
        <f t="shared" si="265"/>
        <v>0</v>
      </c>
      <c r="Q4051" s="10" t="s">
        <v>8313</v>
      </c>
      <c r="R4051" t="s">
        <v>8351</v>
      </c>
      <c r="S4051" s="14">
        <f t="shared" si="266"/>
        <v>42256.984791666662</v>
      </c>
      <c r="T4051" s="14">
        <f t="shared" si="267"/>
        <v>42286.984791666662</v>
      </c>
    </row>
    <row r="4052" spans="1:20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64"/>
        <v>0</v>
      </c>
      <c r="P4052">
        <f t="shared" si="265"/>
        <v>0</v>
      </c>
      <c r="Q4052" s="10" t="s">
        <v>8323</v>
      </c>
      <c r="R4052" t="s">
        <v>8326</v>
      </c>
      <c r="S4052" s="14">
        <f t="shared" si="266"/>
        <v>42492.737847222219</v>
      </c>
      <c r="T4052" s="14">
        <f t="shared" si="267"/>
        <v>42534.166666666672</v>
      </c>
    </row>
    <row r="4053" spans="1:20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64"/>
        <v>0</v>
      </c>
      <c r="P4053">
        <f t="shared" si="265"/>
        <v>0</v>
      </c>
      <c r="Q4053" s="10" t="s">
        <v>8323</v>
      </c>
      <c r="R4053" t="s">
        <v>8326</v>
      </c>
      <c r="S4053" s="14">
        <f t="shared" si="266"/>
        <v>41793.814259259263</v>
      </c>
      <c r="T4053" s="14">
        <f t="shared" si="267"/>
        <v>41825.165972222225</v>
      </c>
    </row>
    <row r="4054" spans="1:20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64"/>
        <v>0</v>
      </c>
      <c r="P4054">
        <f t="shared" si="265"/>
        <v>0</v>
      </c>
      <c r="Q4054" s="10" t="s">
        <v>8323</v>
      </c>
      <c r="R4054" t="s">
        <v>8326</v>
      </c>
      <c r="S4054" s="14">
        <f t="shared" si="266"/>
        <v>42111.904097222221</v>
      </c>
      <c r="T4054" s="14">
        <f t="shared" si="267"/>
        <v>42171.904097222221</v>
      </c>
    </row>
    <row r="4055" spans="1:20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64"/>
        <v>0</v>
      </c>
      <c r="P4055">
        <f t="shared" si="265"/>
        <v>0</v>
      </c>
      <c r="Q4055" s="10" t="s">
        <v>8319</v>
      </c>
      <c r="R4055" t="s">
        <v>8357</v>
      </c>
      <c r="S4055" s="14">
        <f t="shared" si="266"/>
        <v>41971.876863425925</v>
      </c>
      <c r="T4055" s="14">
        <f t="shared" si="267"/>
        <v>41986.876863425925</v>
      </c>
    </row>
    <row r="4056" spans="1:20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64"/>
        <v>0</v>
      </c>
      <c r="P4056">
        <f t="shared" si="265"/>
        <v>0</v>
      </c>
      <c r="Q4056" s="10" t="s">
        <v>8321</v>
      </c>
      <c r="R4056" t="s">
        <v>8325</v>
      </c>
      <c r="S4056" s="14">
        <f t="shared" si="266"/>
        <v>42033.573009259257</v>
      </c>
      <c r="T4056" s="14">
        <f t="shared" si="267"/>
        <v>42063.573009259257</v>
      </c>
    </row>
    <row r="4057" spans="1:20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64"/>
        <v>0</v>
      </c>
      <c r="P4057">
        <f t="shared" si="265"/>
        <v>0</v>
      </c>
      <c r="Q4057" s="10" t="s">
        <v>8346</v>
      </c>
      <c r="R4057" t="s">
        <v>8347</v>
      </c>
      <c r="S4057" s="14">
        <f t="shared" si="266"/>
        <v>42046.79</v>
      </c>
      <c r="T4057" s="14">
        <f t="shared" si="267"/>
        <v>42076.748333333337</v>
      </c>
    </row>
    <row r="4058" spans="1:20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64"/>
        <v>0</v>
      </c>
      <c r="P4058">
        <f t="shared" si="265"/>
        <v>0</v>
      </c>
      <c r="Q4058" s="10" t="s">
        <v>8316</v>
      </c>
      <c r="R4058" t="s">
        <v>8334</v>
      </c>
      <c r="S4058" s="14">
        <f t="shared" si="266"/>
        <v>41775.713969907411</v>
      </c>
      <c r="T4058" s="14">
        <f t="shared" si="267"/>
        <v>41805.713969907411</v>
      </c>
    </row>
    <row r="4059" spans="1:20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64"/>
        <v>0</v>
      </c>
      <c r="P4059">
        <f t="shared" si="265"/>
        <v>0</v>
      </c>
      <c r="Q4059" s="10" t="s">
        <v>8321</v>
      </c>
      <c r="R4059" t="s">
        <v>8325</v>
      </c>
      <c r="S4059" s="14">
        <f t="shared" si="266"/>
        <v>42712.011944444443</v>
      </c>
      <c r="T4059" s="14">
        <f t="shared" si="267"/>
        <v>42742.011944444443</v>
      </c>
    </row>
    <row r="4060" spans="1:20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64"/>
        <v>0</v>
      </c>
      <c r="P4060">
        <f t="shared" si="265"/>
        <v>0</v>
      </c>
      <c r="Q4060" s="10" t="s">
        <v>8321</v>
      </c>
      <c r="R4060" t="s">
        <v>8325</v>
      </c>
      <c r="S4060" s="14">
        <f t="shared" si="266"/>
        <v>41911.934791666667</v>
      </c>
      <c r="T4060" s="14">
        <f t="shared" si="267"/>
        <v>41971.976458333331</v>
      </c>
    </row>
    <row r="4061" spans="1:20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64"/>
        <v>0</v>
      </c>
      <c r="P4061">
        <f t="shared" si="265"/>
        <v>0</v>
      </c>
      <c r="Q4061" s="10" t="s">
        <v>8321</v>
      </c>
      <c r="R4061" t="s">
        <v>8339</v>
      </c>
      <c r="S4061" s="14">
        <f t="shared" si="266"/>
        <v>41456.36241898148</v>
      </c>
      <c r="T4061" s="14">
        <f t="shared" si="267"/>
        <v>41486.36241898148</v>
      </c>
    </row>
    <row r="4062" spans="1:20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64"/>
        <v>0</v>
      </c>
      <c r="P4062">
        <f t="shared" si="265"/>
        <v>0</v>
      </c>
      <c r="Q4062" s="10" t="s">
        <v>8321</v>
      </c>
      <c r="R4062" t="s">
        <v>8339</v>
      </c>
      <c r="S4062" s="14">
        <f t="shared" si="266"/>
        <v>41113.968576388892</v>
      </c>
      <c r="T4062" s="14">
        <f t="shared" si="267"/>
        <v>41143.968576388892</v>
      </c>
    </row>
    <row r="4063" spans="1:20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64"/>
        <v>0</v>
      </c>
      <c r="P4063">
        <f t="shared" si="265"/>
        <v>0</v>
      </c>
      <c r="Q4063" s="10" t="s">
        <v>8327</v>
      </c>
      <c r="R4063" t="s">
        <v>8328</v>
      </c>
      <c r="S4063" s="14">
        <f t="shared" si="266"/>
        <v>41026.958969907406</v>
      </c>
      <c r="T4063" s="14">
        <f t="shared" si="267"/>
        <v>41056.958969907406</v>
      </c>
    </row>
    <row r="4064" spans="1:20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64"/>
        <v>0</v>
      </c>
      <c r="P4064">
        <f t="shared" si="265"/>
        <v>0</v>
      </c>
      <c r="Q4064" s="10" t="s">
        <v>8346</v>
      </c>
      <c r="R4064" t="s">
        <v>8347</v>
      </c>
      <c r="S4064" s="14">
        <f t="shared" si="266"/>
        <v>42583.030810185184</v>
      </c>
      <c r="T4064" s="14">
        <f t="shared" si="267"/>
        <v>42613.030810185184</v>
      </c>
    </row>
    <row r="4065" spans="1:20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64"/>
        <v>0</v>
      </c>
      <c r="P4065">
        <f t="shared" si="265"/>
        <v>0</v>
      </c>
      <c r="Q4065" s="10" t="s">
        <v>8311</v>
      </c>
      <c r="R4065" t="s">
        <v>8348</v>
      </c>
      <c r="S4065" s="14">
        <f t="shared" si="266"/>
        <v>42180.390277777777</v>
      </c>
      <c r="T4065" s="14">
        <f t="shared" si="267"/>
        <v>42240.390277777777</v>
      </c>
    </row>
    <row r="4066" spans="1:20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64"/>
        <v>0</v>
      </c>
      <c r="P4066">
        <f t="shared" si="265"/>
        <v>0</v>
      </c>
      <c r="Q4066" s="10" t="s">
        <v>8313</v>
      </c>
      <c r="R4066" t="s">
        <v>8355</v>
      </c>
      <c r="S4066" s="14">
        <f t="shared" si="266"/>
        <v>42053.051203703704</v>
      </c>
      <c r="T4066" s="14">
        <f t="shared" si="267"/>
        <v>42095.012499999997</v>
      </c>
    </row>
    <row r="4067" spans="1:20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64"/>
        <v>0</v>
      </c>
      <c r="P4067">
        <f t="shared" si="265"/>
        <v>0</v>
      </c>
      <c r="Q4067" s="10" t="s">
        <v>8327</v>
      </c>
      <c r="R4067" t="s">
        <v>8330</v>
      </c>
      <c r="S4067" s="14">
        <f t="shared" si="266"/>
        <v>42152.906851851847</v>
      </c>
      <c r="T4067" s="14">
        <f t="shared" si="267"/>
        <v>42166.625</v>
      </c>
    </row>
    <row r="4068" spans="1:20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64"/>
        <v>0</v>
      </c>
      <c r="P4068">
        <f t="shared" si="265"/>
        <v>0</v>
      </c>
      <c r="Q4068" s="10" t="s">
        <v>8308</v>
      </c>
      <c r="R4068" t="s">
        <v>8342</v>
      </c>
      <c r="S4068" s="14">
        <f t="shared" si="266"/>
        <v>42103.676180555558</v>
      </c>
      <c r="T4068" s="14">
        <f t="shared" si="267"/>
        <v>42115.676180555558</v>
      </c>
    </row>
    <row r="4069" spans="1:20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64"/>
        <v>0</v>
      </c>
      <c r="P4069">
        <f t="shared" si="265"/>
        <v>0</v>
      </c>
      <c r="Q4069" s="10" t="s">
        <v>8308</v>
      </c>
      <c r="R4069" t="s">
        <v>8342</v>
      </c>
      <c r="S4069" s="14">
        <f t="shared" si="266"/>
        <v>42346.736400462964</v>
      </c>
      <c r="T4069" s="14">
        <f t="shared" si="267"/>
        <v>42386.958333333328</v>
      </c>
    </row>
    <row r="4070" spans="1:20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64"/>
        <v>0</v>
      </c>
      <c r="P4070">
        <f t="shared" si="265"/>
        <v>0</v>
      </c>
      <c r="Q4070" s="10" t="s">
        <v>8319</v>
      </c>
      <c r="R4070" t="s">
        <v>8345</v>
      </c>
      <c r="S4070" s="14">
        <f t="shared" si="266"/>
        <v>41831.884108796294</v>
      </c>
      <c r="T4070" s="14">
        <f t="shared" si="267"/>
        <v>41861.884108796294</v>
      </c>
    </row>
    <row r="4071" spans="1:20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64"/>
        <v>0</v>
      </c>
      <c r="P4071">
        <f t="shared" si="265"/>
        <v>0</v>
      </c>
      <c r="Q4071" s="10" t="s">
        <v>8323</v>
      </c>
      <c r="R4071" t="s">
        <v>8326</v>
      </c>
      <c r="S4071" s="14">
        <f t="shared" si="266"/>
        <v>41954.545081018514</v>
      </c>
      <c r="T4071" s="14">
        <f t="shared" si="267"/>
        <v>41978.477777777778</v>
      </c>
    </row>
    <row r="4072" spans="1:20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64"/>
        <v>0</v>
      </c>
      <c r="P4072">
        <f t="shared" si="265"/>
        <v>0</v>
      </c>
      <c r="Q4072" s="10" t="s">
        <v>8323</v>
      </c>
      <c r="R4072" t="s">
        <v>8326</v>
      </c>
      <c r="S4072" s="14">
        <f t="shared" si="266"/>
        <v>41867.652280092596</v>
      </c>
      <c r="T4072" s="14">
        <f t="shared" si="267"/>
        <v>41875.291666666664</v>
      </c>
    </row>
    <row r="4073" spans="1:20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64"/>
        <v>0</v>
      </c>
      <c r="P4073">
        <f t="shared" si="265"/>
        <v>0</v>
      </c>
      <c r="Q4073" s="10" t="s">
        <v>8311</v>
      </c>
      <c r="R4073" t="s">
        <v>8348</v>
      </c>
      <c r="S4073" s="14">
        <f t="shared" si="266"/>
        <v>42461.447662037041</v>
      </c>
      <c r="T4073" s="14">
        <f t="shared" si="267"/>
        <v>42481.447662037041</v>
      </c>
    </row>
    <row r="4074" spans="1:20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64"/>
        <v>0</v>
      </c>
      <c r="P4074">
        <f t="shared" si="265"/>
        <v>0</v>
      </c>
      <c r="Q4074" s="10" t="s">
        <v>8308</v>
      </c>
      <c r="R4074" t="s">
        <v>8310</v>
      </c>
      <c r="S4074" s="14">
        <f t="shared" si="266"/>
        <v>42491.781319444446</v>
      </c>
      <c r="T4074" s="14">
        <f t="shared" si="267"/>
        <v>42551.781319444446</v>
      </c>
    </row>
    <row r="4075" spans="1:20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64"/>
        <v>0</v>
      </c>
      <c r="P4075">
        <f t="shared" si="265"/>
        <v>0</v>
      </c>
      <c r="Q4075" s="10" t="s">
        <v>8308</v>
      </c>
      <c r="R4075" t="s">
        <v>8342</v>
      </c>
      <c r="S4075" s="14">
        <f t="shared" si="266"/>
        <v>42057.883159722223</v>
      </c>
      <c r="T4075" s="14">
        <f t="shared" si="267"/>
        <v>42087.841493055559</v>
      </c>
    </row>
    <row r="4076" spans="1:20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64"/>
        <v>0</v>
      </c>
      <c r="P4076">
        <f t="shared" si="265"/>
        <v>0</v>
      </c>
      <c r="Q4076" s="10" t="s">
        <v>8313</v>
      </c>
      <c r="R4076" t="s">
        <v>8355</v>
      </c>
      <c r="S4076" s="14">
        <f t="shared" si="266"/>
        <v>42241.613796296297</v>
      </c>
      <c r="T4076" s="14">
        <f t="shared" si="267"/>
        <v>42264.708333333328</v>
      </c>
    </row>
    <row r="4077" spans="1:20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64"/>
        <v>0</v>
      </c>
      <c r="P4077">
        <f t="shared" si="265"/>
        <v>0</v>
      </c>
      <c r="Q4077" s="10" t="s">
        <v>8323</v>
      </c>
      <c r="R4077" t="s">
        <v>8326</v>
      </c>
      <c r="S4077" s="14">
        <f t="shared" si="266"/>
        <v>42808.358287037037</v>
      </c>
      <c r="T4077" s="14">
        <f t="shared" si="267"/>
        <v>42834.358287037037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4"/>
        <v>0</v>
      </c>
      <c r="P4078">
        <f t="shared" si="265"/>
        <v>0</v>
      </c>
      <c r="Q4078" s="10" t="s">
        <v>8323</v>
      </c>
      <c r="R4078" t="s">
        <v>8326</v>
      </c>
      <c r="S4078" s="14">
        <f t="shared" si="266"/>
        <v>41905.795706018522</v>
      </c>
      <c r="T4078" s="14">
        <f t="shared" si="267"/>
        <v>41933.82708333333</v>
      </c>
    </row>
    <row r="4079" spans="1:20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>
        <f t="shared" si="265"/>
        <v>0</v>
      </c>
      <c r="Q4079" s="10" t="s">
        <v>8323</v>
      </c>
      <c r="R4079" t="s">
        <v>8326</v>
      </c>
      <c r="S4079" s="14">
        <f t="shared" si="266"/>
        <v>42534.866875</v>
      </c>
      <c r="T4079" s="14">
        <f t="shared" si="267"/>
        <v>42564.866875</v>
      </c>
    </row>
    <row r="4080" spans="1:20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64"/>
        <v>0</v>
      </c>
      <c r="P4080">
        <f t="shared" si="265"/>
        <v>0</v>
      </c>
      <c r="Q4080" s="10" t="s">
        <v>8323</v>
      </c>
      <c r="R4080" t="s">
        <v>8335</v>
      </c>
      <c r="S4080" s="14">
        <f t="shared" si="266"/>
        <v>42007.016458333332</v>
      </c>
      <c r="T4080" s="14">
        <f t="shared" si="267"/>
        <v>42028.041666666672</v>
      </c>
    </row>
    <row r="4081" spans="1:20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64"/>
        <v>0</v>
      </c>
      <c r="P4081">
        <f t="shared" si="265"/>
        <v>0</v>
      </c>
      <c r="Q4081" s="10" t="s">
        <v>8321</v>
      </c>
      <c r="R4081" t="s">
        <v>8337</v>
      </c>
      <c r="S4081" s="14">
        <f t="shared" si="266"/>
        <v>41778.915416666663</v>
      </c>
      <c r="T4081" s="14">
        <f t="shared" si="267"/>
        <v>41806.844444444447</v>
      </c>
    </row>
    <row r="4082" spans="1:20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5"/>
        <v>0</v>
      </c>
      <c r="Q4082" s="10" t="s">
        <v>8323</v>
      </c>
      <c r="R4082" t="s">
        <v>8326</v>
      </c>
      <c r="S4082" s="14">
        <f t="shared" si="266"/>
        <v>42730.903726851851</v>
      </c>
      <c r="T4082" s="14">
        <f t="shared" si="267"/>
        <v>42760.903726851851</v>
      </c>
    </row>
    <row r="4083" spans="1:20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>
        <f t="shared" si="265"/>
        <v>0</v>
      </c>
      <c r="Q4083" s="10" t="s">
        <v>8323</v>
      </c>
      <c r="R4083" t="s">
        <v>8326</v>
      </c>
      <c r="S4083" s="14">
        <f t="shared" si="266"/>
        <v>42096.544548611113</v>
      </c>
      <c r="T4083" s="14">
        <f t="shared" si="267"/>
        <v>42126.544548611113</v>
      </c>
    </row>
    <row r="4084" spans="1:20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64"/>
        <v>0</v>
      </c>
      <c r="P4084">
        <f t="shared" si="265"/>
        <v>0</v>
      </c>
      <c r="Q4084" s="10" t="s">
        <v>8321</v>
      </c>
      <c r="R4084" t="s">
        <v>8339</v>
      </c>
      <c r="S4084" s="14">
        <f t="shared" si="266"/>
        <v>41407.84684027778</v>
      </c>
      <c r="T4084" s="14">
        <f t="shared" si="267"/>
        <v>41427.84684027778</v>
      </c>
    </row>
    <row r="4085" spans="1:20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64"/>
        <v>0</v>
      </c>
      <c r="P4085">
        <f t="shared" si="265"/>
        <v>0</v>
      </c>
      <c r="Q4085" s="10" t="s">
        <v>8316</v>
      </c>
      <c r="R4085" t="s">
        <v>8334</v>
      </c>
      <c r="S4085" s="14">
        <f t="shared" si="266"/>
        <v>41829.912083333329</v>
      </c>
      <c r="T4085" s="14">
        <f t="shared" si="267"/>
        <v>41859.912083333329</v>
      </c>
    </row>
    <row r="4086" spans="1:20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>
        <f t="shared" si="265"/>
        <v>0</v>
      </c>
      <c r="Q4086" s="10" t="s">
        <v>8323</v>
      </c>
      <c r="R4086" t="s">
        <v>8326</v>
      </c>
      <c r="S4086" s="14">
        <f t="shared" si="266"/>
        <v>42421.141469907408</v>
      </c>
      <c r="T4086" s="14">
        <f t="shared" si="267"/>
        <v>42481.099803240737</v>
      </c>
    </row>
    <row r="4087" spans="1:20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64"/>
        <v>0</v>
      </c>
      <c r="P4087">
        <f t="shared" si="265"/>
        <v>0</v>
      </c>
      <c r="Q4087" s="10" t="s">
        <v>8313</v>
      </c>
      <c r="R4087" t="s">
        <v>8351</v>
      </c>
      <c r="S4087" s="14">
        <f t="shared" si="266"/>
        <v>42005.24998842593</v>
      </c>
      <c r="T4087" s="14">
        <f t="shared" si="267"/>
        <v>42035.841666666667</v>
      </c>
    </row>
    <row r="4088" spans="1:20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64"/>
        <v>0</v>
      </c>
      <c r="P4088">
        <f t="shared" si="265"/>
        <v>0</v>
      </c>
      <c r="Q4088" s="10" t="s">
        <v>8308</v>
      </c>
      <c r="R4088" t="s">
        <v>8342</v>
      </c>
      <c r="S4088" s="14">
        <f t="shared" si="266"/>
        <v>42242.122210648144</v>
      </c>
      <c r="T4088" s="14">
        <f t="shared" si="267"/>
        <v>42272.122210648144</v>
      </c>
    </row>
    <row r="4089" spans="1:20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64"/>
        <v>0</v>
      </c>
      <c r="P4089">
        <f t="shared" si="265"/>
        <v>0</v>
      </c>
      <c r="Q4089" s="10" t="s">
        <v>8327</v>
      </c>
      <c r="R4089" t="s">
        <v>8350</v>
      </c>
      <c r="S4089" s="14">
        <f t="shared" si="266"/>
        <v>40978.238067129627</v>
      </c>
      <c r="T4089" s="14">
        <f t="shared" si="267"/>
        <v>41008.196400462963</v>
      </c>
    </row>
    <row r="4090" spans="1:20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64"/>
        <v>0</v>
      </c>
      <c r="P4090">
        <f t="shared" si="265"/>
        <v>0</v>
      </c>
      <c r="Q4090" s="10" t="s">
        <v>8346</v>
      </c>
      <c r="R4090" t="s">
        <v>8347</v>
      </c>
      <c r="S4090" s="14">
        <f t="shared" si="266"/>
        <v>41850.014178240745</v>
      </c>
      <c r="T4090" s="14">
        <f t="shared" si="267"/>
        <v>41878.014178240745</v>
      </c>
    </row>
    <row r="4091" spans="1:20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64"/>
        <v>0</v>
      </c>
      <c r="P4091">
        <f t="shared" si="265"/>
        <v>0</v>
      </c>
      <c r="Q4091" s="10" t="s">
        <v>8316</v>
      </c>
      <c r="R4091" t="s">
        <v>8344</v>
      </c>
      <c r="S4091" s="14">
        <f t="shared" si="266"/>
        <v>42164.699652777781</v>
      </c>
      <c r="T4091" s="14">
        <f t="shared" si="267"/>
        <v>42194.699652777781</v>
      </c>
    </row>
    <row r="4092" spans="1:20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64"/>
        <v>0</v>
      </c>
      <c r="P4092">
        <f t="shared" si="265"/>
        <v>0</v>
      </c>
      <c r="Q4092" s="10" t="s">
        <v>8313</v>
      </c>
      <c r="R4092" t="s">
        <v>8351</v>
      </c>
      <c r="S4092" s="14">
        <f t="shared" si="266"/>
        <v>42438.53907407407</v>
      </c>
      <c r="T4092" s="14">
        <f t="shared" si="267"/>
        <v>42468.497407407413</v>
      </c>
    </row>
    <row r="4093" spans="1:20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64"/>
        <v>0</v>
      </c>
      <c r="P4093">
        <f t="shared" si="265"/>
        <v>0</v>
      </c>
      <c r="Q4093" s="10" t="s">
        <v>8323</v>
      </c>
      <c r="R4093" t="s">
        <v>8335</v>
      </c>
      <c r="S4093" s="14">
        <f t="shared" si="266"/>
        <v>42172.686099537037</v>
      </c>
      <c r="T4093" s="14">
        <f t="shared" si="267"/>
        <v>42202.676388888889</v>
      </c>
    </row>
    <row r="4094" spans="1:20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>
        <f t="shared" si="265"/>
        <v>0</v>
      </c>
      <c r="Q4094" s="10" t="s">
        <v>8323</v>
      </c>
      <c r="R4094" t="s">
        <v>8326</v>
      </c>
      <c r="S4094" s="14">
        <f t="shared" si="266"/>
        <v>41761.810150462967</v>
      </c>
      <c r="T4094" s="14">
        <f t="shared" si="267"/>
        <v>41768.286805555559</v>
      </c>
    </row>
    <row r="4095" spans="1:20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>
        <f t="shared" si="265"/>
        <v>0</v>
      </c>
      <c r="Q4095" s="10" t="s">
        <v>8323</v>
      </c>
      <c r="R4095" t="s">
        <v>8326</v>
      </c>
      <c r="S4095" s="14">
        <f t="shared" si="266"/>
        <v>42307.539398148147</v>
      </c>
      <c r="T4095" s="14">
        <f t="shared" si="267"/>
        <v>42337.581064814818</v>
      </c>
    </row>
    <row r="4096" spans="1:20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64"/>
        <v>0</v>
      </c>
      <c r="P4096">
        <f t="shared" si="265"/>
        <v>0</v>
      </c>
      <c r="Q4096" s="10" t="s">
        <v>8321</v>
      </c>
      <c r="R4096" t="s">
        <v>8339</v>
      </c>
      <c r="S4096" s="14">
        <f t="shared" si="266"/>
        <v>41919.761782407404</v>
      </c>
      <c r="T4096" s="14">
        <f t="shared" si="267"/>
        <v>41929.761782407404</v>
      </c>
    </row>
    <row r="4097" spans="1:20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64"/>
        <v>0</v>
      </c>
      <c r="P4097">
        <f t="shared" si="265"/>
        <v>0</v>
      </c>
      <c r="Q4097" s="10" t="s">
        <v>8321</v>
      </c>
      <c r="R4097" t="s">
        <v>8339</v>
      </c>
      <c r="S4097" s="14">
        <f t="shared" si="266"/>
        <v>41550.793935185182</v>
      </c>
      <c r="T4097" s="14">
        <f t="shared" si="267"/>
        <v>41580.793935185182</v>
      </c>
    </row>
    <row r="4098" spans="1:20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64"/>
        <v>0</v>
      </c>
      <c r="P4098">
        <f t="shared" si="265"/>
        <v>0</v>
      </c>
      <c r="Q4098" s="10" t="s">
        <v>8308</v>
      </c>
      <c r="R4098" t="s">
        <v>8342</v>
      </c>
      <c r="S4098" s="14">
        <f t="shared" si="266"/>
        <v>42188.012777777782</v>
      </c>
      <c r="T4098" s="14">
        <f t="shared" si="267"/>
        <v>42218.012777777782</v>
      </c>
    </row>
    <row r="4099" spans="1:20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68">ROUND(E4099/D4099*100,0)</f>
        <v>0</v>
      </c>
      <c r="P4099">
        <f t="shared" ref="P4099:P4115" si="269">IFERROR(ROUND(E4099/L4099,2),0)</f>
        <v>0</v>
      </c>
      <c r="Q4099" s="10" t="s">
        <v>8308</v>
      </c>
      <c r="R4099" t="s">
        <v>8342</v>
      </c>
      <c r="S4099" s="14">
        <f t="shared" ref="S4099:S4115" si="270">(((J4099/60)/60)/24)+DATE(1970,1,1)</f>
        <v>42317.810219907406</v>
      </c>
      <c r="T4099" s="14">
        <f t="shared" ref="T4099:T4115" si="271">(((I4099/60)/60)/24)+DATE(1970,1,1)</f>
        <v>42347.810219907406</v>
      </c>
    </row>
    <row r="4100" spans="1:20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68"/>
        <v>0</v>
      </c>
      <c r="P4100">
        <f t="shared" si="269"/>
        <v>0</v>
      </c>
      <c r="Q4100" s="10" t="s">
        <v>8323</v>
      </c>
      <c r="R4100" t="s">
        <v>8324</v>
      </c>
      <c r="S4100" s="14">
        <f t="shared" si="270"/>
        <v>42027.832800925928</v>
      </c>
      <c r="T4100" s="14">
        <f t="shared" si="271"/>
        <v>42065.044444444444</v>
      </c>
    </row>
    <row r="4101" spans="1:20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68"/>
        <v>0</v>
      </c>
      <c r="P4101">
        <f t="shared" si="269"/>
        <v>0</v>
      </c>
      <c r="Q4101" s="10" t="s">
        <v>8323</v>
      </c>
      <c r="R4101" t="s">
        <v>8326</v>
      </c>
      <c r="S4101" s="14">
        <f t="shared" si="270"/>
        <v>41948.957465277781</v>
      </c>
      <c r="T4101" s="14">
        <f t="shared" si="271"/>
        <v>41963.957465277781</v>
      </c>
    </row>
    <row r="4102" spans="1:20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68"/>
        <v>0</v>
      </c>
      <c r="P4102">
        <f t="shared" si="269"/>
        <v>0</v>
      </c>
      <c r="Q4102" s="10" t="s">
        <v>8316</v>
      </c>
      <c r="R4102" t="s">
        <v>8344</v>
      </c>
      <c r="S4102" s="14">
        <f t="shared" si="270"/>
        <v>41776.284780092588</v>
      </c>
      <c r="T4102" s="14">
        <f t="shared" si="271"/>
        <v>41806.284780092588</v>
      </c>
    </row>
    <row r="4103" spans="1:20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68"/>
        <v>0</v>
      </c>
      <c r="P4103">
        <f t="shared" si="269"/>
        <v>0</v>
      </c>
      <c r="Q4103" s="10" t="s">
        <v>8323</v>
      </c>
      <c r="R4103" t="s">
        <v>8326</v>
      </c>
      <c r="S4103" s="14">
        <f t="shared" si="270"/>
        <v>41927.124884259261</v>
      </c>
      <c r="T4103" s="14">
        <f t="shared" si="271"/>
        <v>41937.124884259261</v>
      </c>
    </row>
    <row r="4104" spans="1:20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68"/>
        <v>0</v>
      </c>
      <c r="P4104">
        <f t="shared" si="269"/>
        <v>0</v>
      </c>
      <c r="Q4104" s="10" t="s">
        <v>8308</v>
      </c>
      <c r="R4104" t="s">
        <v>8342</v>
      </c>
      <c r="S4104" s="14">
        <f t="shared" si="270"/>
        <v>42300.825648148151</v>
      </c>
      <c r="T4104" s="14">
        <f t="shared" si="271"/>
        <v>42330.867314814815</v>
      </c>
    </row>
    <row r="4105" spans="1:20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68"/>
        <v>0</v>
      </c>
      <c r="P4105">
        <f t="shared" si="269"/>
        <v>0</v>
      </c>
      <c r="Q4105" s="10" t="s">
        <v>8323</v>
      </c>
      <c r="R4105" t="s">
        <v>8326</v>
      </c>
      <c r="S4105" s="14">
        <f t="shared" si="270"/>
        <v>42732.787523148145</v>
      </c>
      <c r="T4105" s="14">
        <f t="shared" si="271"/>
        <v>42762.787523148145</v>
      </c>
    </row>
    <row r="4106" spans="1:20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68"/>
        <v>0</v>
      </c>
      <c r="P4106">
        <f t="shared" si="269"/>
        <v>0</v>
      </c>
      <c r="Q4106" s="10" t="s">
        <v>8321</v>
      </c>
      <c r="R4106" t="s">
        <v>8325</v>
      </c>
      <c r="S4106" s="14">
        <f t="shared" si="270"/>
        <v>42438.961273148147</v>
      </c>
      <c r="T4106" s="14">
        <f t="shared" si="271"/>
        <v>42468.919606481482</v>
      </c>
    </row>
    <row r="4107" spans="1:20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68"/>
        <v>0</v>
      </c>
      <c r="P4107">
        <f t="shared" si="269"/>
        <v>0</v>
      </c>
      <c r="Q4107" s="10" t="s">
        <v>8308</v>
      </c>
      <c r="R4107" t="s">
        <v>8342</v>
      </c>
      <c r="S4107" s="14">
        <f t="shared" si="270"/>
        <v>42466.858888888892</v>
      </c>
      <c r="T4107" s="14">
        <f t="shared" si="271"/>
        <v>42490.916666666672</v>
      </c>
    </row>
    <row r="4108" spans="1:20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68"/>
        <v>0</v>
      </c>
      <c r="P4108">
        <f t="shared" si="269"/>
        <v>0</v>
      </c>
      <c r="Q4108" s="10" t="s">
        <v>8323</v>
      </c>
      <c r="R4108" t="s">
        <v>8326</v>
      </c>
      <c r="S4108" s="14">
        <f t="shared" si="270"/>
        <v>42809.645914351851</v>
      </c>
      <c r="T4108" s="14">
        <f t="shared" si="271"/>
        <v>42828.645914351851</v>
      </c>
    </row>
    <row r="4109" spans="1:20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68"/>
        <v>0</v>
      </c>
      <c r="P4109">
        <f t="shared" si="269"/>
        <v>0</v>
      </c>
      <c r="Q4109" s="10" t="s">
        <v>8308</v>
      </c>
      <c r="R4109" t="s">
        <v>8342</v>
      </c>
      <c r="S4109" s="14">
        <f t="shared" si="270"/>
        <v>42248.934675925921</v>
      </c>
      <c r="T4109" s="14">
        <f t="shared" si="271"/>
        <v>42303.934675925921</v>
      </c>
    </row>
    <row r="4110" spans="1:20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68"/>
        <v>0</v>
      </c>
      <c r="P4110">
        <f t="shared" si="269"/>
        <v>0</v>
      </c>
      <c r="Q4110" s="10" t="s">
        <v>8316</v>
      </c>
      <c r="R4110" t="s">
        <v>8334</v>
      </c>
      <c r="S4110" s="14">
        <f t="shared" si="270"/>
        <v>42295.753391203703</v>
      </c>
      <c r="T4110" s="14">
        <f t="shared" si="271"/>
        <v>42325.795057870375</v>
      </c>
    </row>
    <row r="4111" spans="1:20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68"/>
        <v>0</v>
      </c>
      <c r="P4111">
        <f t="shared" si="269"/>
        <v>0</v>
      </c>
      <c r="Q4111" s="10" t="s">
        <v>8316</v>
      </c>
      <c r="R4111" t="s">
        <v>8344</v>
      </c>
      <c r="S4111" s="14">
        <f t="shared" si="270"/>
        <v>42035.029224537036</v>
      </c>
      <c r="T4111" s="14">
        <f t="shared" si="271"/>
        <v>42064.029224537036</v>
      </c>
    </row>
    <row r="4112" spans="1:20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68"/>
        <v>0</v>
      </c>
      <c r="P4112">
        <f t="shared" si="269"/>
        <v>0</v>
      </c>
      <c r="Q4112" s="10" t="s">
        <v>8346</v>
      </c>
      <c r="R4112" t="s">
        <v>8347</v>
      </c>
      <c r="S4112" s="14">
        <f t="shared" si="270"/>
        <v>41831.060092592597</v>
      </c>
      <c r="T4112" s="14">
        <f t="shared" si="271"/>
        <v>41851.060092592597</v>
      </c>
    </row>
    <row r="4113" spans="1:20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68"/>
        <v>0</v>
      </c>
      <c r="P4113">
        <f t="shared" si="269"/>
        <v>0</v>
      </c>
      <c r="Q4113" s="10" t="s">
        <v>8313</v>
      </c>
      <c r="R4113" t="s">
        <v>8351</v>
      </c>
      <c r="S4113" s="14">
        <f t="shared" si="270"/>
        <v>42046.072743055556</v>
      </c>
      <c r="T4113" s="14">
        <f t="shared" si="271"/>
        <v>42091.031076388885</v>
      </c>
    </row>
    <row r="4114" spans="1:20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68"/>
        <v>0</v>
      </c>
      <c r="P4114">
        <f t="shared" si="269"/>
        <v>0</v>
      </c>
      <c r="Q4114" s="10" t="s">
        <v>8313</v>
      </c>
      <c r="R4114" t="s">
        <v>8355</v>
      </c>
      <c r="S4114" s="14">
        <f t="shared" si="270"/>
        <v>42782.426875000005</v>
      </c>
      <c r="T4114" s="14">
        <f t="shared" si="271"/>
        <v>42789.426875000005</v>
      </c>
    </row>
    <row r="4115" spans="1:20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68"/>
        <v>0</v>
      </c>
      <c r="P4115">
        <f t="shared" si="269"/>
        <v>0</v>
      </c>
      <c r="Q4115" s="10" t="s">
        <v>8319</v>
      </c>
      <c r="R4115" t="s">
        <v>8345</v>
      </c>
      <c r="S4115" s="14">
        <f t="shared" si="270"/>
        <v>41829.896562499998</v>
      </c>
      <c r="T4115" s="14">
        <f t="shared" si="271"/>
        <v>41859.896562499998</v>
      </c>
    </row>
  </sheetData>
  <autoFilter ref="A1:U4115" xr:uid="{021C6245-125D-4156-90F9-912B96C866DB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8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E8F71-5B17-42DB-B20C-54167F63BE94}">
  <dimension ref="A1:H13"/>
  <sheetViews>
    <sheetView tabSelected="1" workbookViewId="0">
      <selection activeCell="H10" sqref="H10"/>
    </sheetView>
  </sheetViews>
  <sheetFormatPr defaultRowHeight="14.4" x14ac:dyDescent="0.3"/>
  <cols>
    <col min="1" max="1" width="30.44140625" style="16" customWidth="1"/>
    <col min="2" max="2" width="22.109375" customWidth="1"/>
    <col min="3" max="3" width="19.33203125" customWidth="1"/>
    <col min="4" max="4" width="19.5546875" customWidth="1"/>
    <col min="5" max="5" width="20.5546875" customWidth="1"/>
    <col min="6" max="6" width="24.6640625" customWidth="1"/>
    <col min="7" max="7" width="19.88671875" customWidth="1"/>
    <col min="8" max="8" width="20.109375" customWidth="1"/>
  </cols>
  <sheetData>
    <row r="1" spans="1:8" x14ac:dyDescent="0.3">
      <c r="A1" s="16" t="s">
        <v>8383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3">
      <c r="A2" s="16" t="s">
        <v>8395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s="16" t="s">
        <v>8396</v>
      </c>
      <c r="B3">
        <f>COUNTIFS(Kickstarter!$D:$D,"&gt;=1000",Kickstarter!$F:$F,"Successful",Kickstarter!$D:$D,"&lt;4999",Kickstarter!$R:$R,"plays")</f>
        <v>387</v>
      </c>
      <c r="C3">
        <f>COUNTIFS(Kickstarter!$D:$D,"&gt;=1000",Kickstarter!$F:$F,"Failed",Kickstarter!$D:$D,"&lt;4999",Kickstarter!$R:$R,"plays")</f>
        <v>146</v>
      </c>
      <c r="D3">
        <f>COUNTIFS(Kickstarter!$D:$D,"&gt;=1000",Kickstarter!$F:$F,"Canceled",Kickstarter!$D:$D,"&lt;4999",Kickstarter!$R:$R,"plays")</f>
        <v>0</v>
      </c>
      <c r="E3">
        <f t="shared" ref="E3:E13" si="0">SUM(B3:D3)</f>
        <v>533</v>
      </c>
      <c r="F3" s="17">
        <f t="shared" ref="F3:F13" si="1">B3/E3</f>
        <v>0.726078799249531</v>
      </c>
      <c r="G3" s="17">
        <f t="shared" ref="G3:G13" si="2">C3/E3</f>
        <v>0.27392120075046905</v>
      </c>
      <c r="H3" s="17">
        <f t="shared" ref="H3:H13" si="3">D3/E3</f>
        <v>0</v>
      </c>
    </row>
    <row r="4" spans="1:8" x14ac:dyDescent="0.3">
      <c r="A4" s="16" t="s">
        <v>8397</v>
      </c>
      <c r="B4">
        <f>COUNTIFS(Kickstarter!$D:$D,"&gt;=5000",Kickstarter!$F:$F,"successful",Kickstarter!$D:$D,"&lt;9999",Kickstarter!$R:$R,"plays")</f>
        <v>93</v>
      </c>
      <c r="C4">
        <f>COUNTIFS(Kickstarter!$D:$D,"&gt;=5000",Kickstarter!$F:$F,"failed",Kickstarter!$D:$D,"&lt;9999",Kickstarter!$R:$R,"plays")</f>
        <v>76</v>
      </c>
      <c r="D4">
        <f>COUNTIFS(Kickstarter!$D:$D,"&gt;=5000",Kickstarter!$F:$F,"Canceled",Kickstarter!$D:$D,"&lt;9999",Kickstarter!$R:$R,"plays")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s="16" t="s">
        <v>8398</v>
      </c>
      <c r="B5">
        <f>COUNTIFS(Kickstarter!$D:$D,"&gt;=10000",Kickstarter!$F:$F,"successful",Kickstarter!$D:$D,"&lt;14999",Kickstarter!$R:$R,"plays")</f>
        <v>39</v>
      </c>
      <c r="C5">
        <f>COUNTIFS(Kickstarter!$D:$D,"&gt;=10000",Kickstarter!$F:$F,"failed",Kickstarter!$D:$D,"&lt;14999",Kickstarter!$R:$R,"plays")</f>
        <v>33</v>
      </c>
      <c r="D5">
        <f>COUNTIFS(Kickstarter!$D:$D,"&gt;=10000",Kickstarter!$F:$F,"Canceled",Kickstarter!$D:$D,"&lt;14999",Kickstarter!$R:$R,"plays")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s="16" t="s">
        <v>8399</v>
      </c>
      <c r="B6">
        <f>COUNTIFS(Kickstarter!$D:$D,"&gt;=15000",Kickstarter!$F:$F,"successful",Kickstarter!$D:$D,"&lt;19999",Kickstarter!$R:$R,"plays")</f>
        <v>12</v>
      </c>
      <c r="C6">
        <f>COUNTIFS(Kickstarter!$D:$D,"&gt;=15000",Kickstarter!$F:$F,"failed",Kickstarter!$D:$D,"&lt;19999",Kickstarter!$R:$R,"plays")</f>
        <v>12</v>
      </c>
      <c r="D6">
        <f>COUNTIFS(Kickstarter!$D:$D,"&gt;=15000",Kickstarter!$F:$F,"Canceled",Kickstarter!$D:$D,"&lt;19999",Kickstarter!$R:$R,"plays")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s="16" t="s">
        <v>8400</v>
      </c>
      <c r="B7">
        <f>COUNTIFS(Kickstarter!$D:$D,"&gt;=20000",Kickstarter!$F:$F,"successful",Kickstarter!$D:$D,"&lt;24999",Kickstarter!$R:$R,"plays")</f>
        <v>9</v>
      </c>
      <c r="C7">
        <f>COUNTIFS(Kickstarter!$D:$D,"&gt;=20000",Kickstarter!$F:$F,"failed",Kickstarter!$D:$D,"&lt;24999",Kickstarter!$R:$R,"plays")</f>
        <v>11</v>
      </c>
      <c r="D7">
        <f>COUNTIFS(Kickstarter!$D:$D,"&gt;=20000",Kickstarter!$F:$F,"Canceled",Kickstarter!$D:$D,"&lt;24999",Kickstarter!$R:$R,"plays")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s="16" t="s">
        <v>8401</v>
      </c>
      <c r="B8">
        <f>COUNTIFS(Kickstarter!$D:$D,"&gt;=25000",Kickstarter!$F:$F,"successful",Kickstarter!$D:$D,"&lt;29999",Kickstarter!$R:$R,"plays")</f>
        <v>1</v>
      </c>
      <c r="C8">
        <f>COUNTIFS(Kickstarter!$D:$D,"&gt;=25000",Kickstarter!$F:$F,"failed",Kickstarter!$D:$D,"&lt;29999",Kickstarter!$R:$R,"plays")</f>
        <v>4</v>
      </c>
      <c r="D8">
        <f>COUNTIFS(Kickstarter!$D:$D,"&gt;=25000",Kickstarter!$F:$F,"Canceled",Kickstarter!$D:$D,"&lt;29999",Kickstarter!$R:$R,"plays")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s="16" t="s">
        <v>8402</v>
      </c>
      <c r="B9">
        <f>COUNTIFS(Kickstarter!$D:$D,"&gt;=30000",Kickstarter!$F:$F,"successful",Kickstarter!$D:$D,"&lt;34999",Kickstarter!$R:$R,"plays")</f>
        <v>3</v>
      </c>
      <c r="C9">
        <f>COUNTIFS(Kickstarter!$D:$D,"&gt;=30000",Kickstarter!$F:$F,"failed",Kickstarter!$D:$D,"&lt;34999",Kickstarter!$R:$R,"plays")</f>
        <v>8</v>
      </c>
      <c r="D9">
        <f>COUNTIFS(Kickstarter!$D:$D,"&gt;=30000",Kickstarter!$F:$F,"Canceled",Kickstarter!$D:$D,"&lt;34999",Kickstarter!$R:$R,"plays")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s="16" t="s">
        <v>8403</v>
      </c>
      <c r="B10">
        <f>COUNTIFS(Kickstarter!$D:$D,"&gt;=35000",Kickstarter!$F:$F,"successful",Kickstarter!$D:$D,"&lt;39999",Kickstarter!$R:$R,"plays")</f>
        <v>4</v>
      </c>
      <c r="C10">
        <f>COUNTIFS(Kickstarter!$D:$D,"&gt;=35000",Kickstarter!$F:$F,"failed",Kickstarter!$D:$D,"&lt;39999",Kickstarter!$R:$R,"plays")</f>
        <v>2</v>
      </c>
      <c r="D10">
        <f>COUNTIFS(Kickstarter!$D:$D,"&gt;=35000",Kickstarter!$F:$F,"Canceled",Kickstarter!$D:$D,"&lt;39999",Kickstarter!$R:$R,"plays")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s="16" t="s">
        <v>8404</v>
      </c>
      <c r="B11">
        <f>COUNTIFS(Kickstarter!$D:$D,"&gt;=40000",Kickstarter!$F:$F,"successful",Kickstarter!$D:$D,"&lt;44999",Kickstarter!$R:$R,"plays")</f>
        <v>2</v>
      </c>
      <c r="C11">
        <f>COUNTIFS(Kickstarter!$D:$D,"&gt;=40000",Kickstarter!$F:$F,"failed",Kickstarter!$D:$D,"&lt;44999",Kickstarter!$R:$R,"plays")</f>
        <v>1</v>
      </c>
      <c r="D11">
        <f>COUNTIFS(Kickstarter!$D:$D,"&gt;=40000",Kickstarter!$F:$F,"Canceled",Kickstarter!$D:$D,"&lt;44999",Kickstarter!$R:$R,"plays")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s="16" t="s">
        <v>8405</v>
      </c>
      <c r="B12">
        <f>COUNTIFS(Kickstarter!$D:$D,"&gt;=45000",Kickstarter!$F:$F,"successful",Kickstarter!$D:$D,"&lt;49999",Kickstarter!$R:$R,"plays")</f>
        <v>0</v>
      </c>
      <c r="C12">
        <f>COUNTIFS(Kickstarter!$D:$D,"&gt;=45000",Kickstarter!$F:$F,"failed",Kickstarter!$D:$D,"&lt;49999",Kickstarter!$R:$R,"plays")</f>
        <v>1</v>
      </c>
      <c r="D12">
        <f>COUNTIFS(Kickstarter!$D:$D,"&gt;=45000",Kickstarter!$F:$F,"Canceled",Kickstarter!$D:$D,"&lt;49999",Kickstarter!$R:$R,"plays")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s="16" t="s">
        <v>8406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 Based on Launch Date</vt:lpstr>
      <vt:lpstr>Edinburgh Research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Swati Goyal</cp:lastModifiedBy>
  <dcterms:created xsi:type="dcterms:W3CDTF">2017-04-20T15:17:24Z</dcterms:created>
  <dcterms:modified xsi:type="dcterms:W3CDTF">2021-12-27T01:36:56Z</dcterms:modified>
</cp:coreProperties>
</file>