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JOHN\Desktop\"/>
    </mc:Choice>
  </mc:AlternateContent>
  <xr:revisionPtr revIDLastSave="0" documentId="13_ncr:1_{F18819D7-8DFB-4768-8635-70A623CD5AAA}" xr6:coauthVersionLast="47" xr6:coauthVersionMax="47" xr10:uidLastSave="{00000000-0000-0000-0000-000000000000}"/>
  <bookViews>
    <workbookView xWindow="-120" yWindow="-120" windowWidth="20730" windowHeight="11160" activeTab="3" xr2:uid="{00000000-000D-0000-FFFF-FFFF00000000}"/>
  </bookViews>
  <sheets>
    <sheet name="Region Vs Total Sales" sheetId="2" r:id="rId1"/>
    <sheet name="Product Vs Unit Sold" sheetId="3" r:id="rId2"/>
    <sheet name="Date Vs Sales Amount" sheetId="4" r:id="rId3"/>
    <sheet name="Dashboard" sheetId="5" r:id="rId4"/>
    <sheet name="Sales_data" sheetId="1" r:id="rId5"/>
  </sheets>
  <definedNames>
    <definedName name="Slicer_Product">#N/A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01" i="1" l="1"/>
  <c r="I201" i="1"/>
  <c r="H201" i="1"/>
  <c r="G201" i="1"/>
  <c r="F201" i="1"/>
  <c r="E201" i="1"/>
  <c r="J200" i="1"/>
  <c r="I200" i="1"/>
  <c r="H200" i="1"/>
  <c r="G200" i="1"/>
  <c r="F200" i="1"/>
  <c r="E200" i="1"/>
  <c r="J199" i="1"/>
  <c r="I199" i="1"/>
  <c r="H199" i="1"/>
  <c r="G199" i="1"/>
  <c r="F199" i="1"/>
  <c r="E199" i="1"/>
  <c r="J198" i="1"/>
  <c r="I198" i="1"/>
  <c r="H198" i="1"/>
  <c r="G198" i="1"/>
  <c r="F198" i="1"/>
  <c r="J197" i="1"/>
  <c r="I197" i="1"/>
  <c r="H197" i="1"/>
  <c r="G197" i="1"/>
  <c r="F197" i="1"/>
  <c r="J196" i="1"/>
  <c r="I196" i="1"/>
  <c r="H196" i="1"/>
  <c r="G196" i="1"/>
  <c r="F196" i="1"/>
  <c r="J195" i="1"/>
  <c r="I195" i="1"/>
  <c r="H195" i="1"/>
  <c r="G195" i="1"/>
  <c r="F195" i="1"/>
  <c r="J194" i="1"/>
  <c r="I194" i="1"/>
  <c r="H194" i="1"/>
  <c r="G194" i="1"/>
  <c r="F194" i="1"/>
  <c r="J193" i="1"/>
  <c r="I193" i="1"/>
  <c r="H193" i="1"/>
  <c r="G193" i="1"/>
  <c r="F193" i="1"/>
  <c r="J192" i="1"/>
  <c r="I192" i="1"/>
  <c r="H192" i="1"/>
  <c r="G192" i="1"/>
  <c r="F192" i="1"/>
  <c r="J191" i="1"/>
  <c r="I191" i="1"/>
  <c r="H191" i="1"/>
  <c r="G191" i="1"/>
  <c r="F191" i="1"/>
  <c r="J190" i="1"/>
  <c r="I190" i="1"/>
  <c r="H190" i="1"/>
  <c r="G190" i="1"/>
  <c r="F190" i="1"/>
  <c r="J189" i="1"/>
  <c r="I189" i="1"/>
  <c r="H189" i="1"/>
  <c r="G189" i="1"/>
  <c r="F189" i="1"/>
  <c r="J188" i="1"/>
  <c r="I188" i="1"/>
  <c r="H188" i="1"/>
  <c r="G188" i="1"/>
  <c r="F188" i="1"/>
  <c r="J187" i="1"/>
  <c r="I187" i="1"/>
  <c r="H187" i="1"/>
  <c r="G187" i="1"/>
  <c r="F187" i="1"/>
  <c r="J186" i="1"/>
  <c r="I186" i="1"/>
  <c r="H186" i="1"/>
  <c r="G186" i="1"/>
  <c r="F186" i="1"/>
  <c r="J185" i="1"/>
  <c r="I185" i="1"/>
  <c r="H185" i="1"/>
  <c r="G185" i="1"/>
  <c r="F185" i="1"/>
  <c r="J184" i="1"/>
  <c r="I184" i="1"/>
  <c r="H184" i="1"/>
  <c r="G184" i="1"/>
  <c r="F184" i="1"/>
  <c r="J183" i="1"/>
  <c r="I183" i="1"/>
  <c r="H183" i="1"/>
  <c r="G183" i="1"/>
  <c r="F183" i="1"/>
  <c r="J182" i="1"/>
  <c r="I182" i="1"/>
  <c r="H182" i="1"/>
  <c r="G182" i="1"/>
  <c r="F182" i="1"/>
  <c r="J181" i="1"/>
  <c r="I181" i="1"/>
  <c r="H181" i="1"/>
  <c r="G181" i="1"/>
  <c r="F181" i="1"/>
  <c r="J180" i="1"/>
  <c r="I180" i="1"/>
  <c r="H180" i="1"/>
  <c r="G180" i="1"/>
  <c r="F180" i="1"/>
  <c r="J179" i="1"/>
  <c r="I179" i="1"/>
  <c r="H179" i="1"/>
  <c r="G179" i="1"/>
  <c r="F179" i="1"/>
  <c r="J178" i="1"/>
  <c r="I178" i="1"/>
  <c r="H178" i="1"/>
  <c r="G178" i="1"/>
  <c r="F178" i="1"/>
  <c r="J177" i="1"/>
  <c r="I177" i="1"/>
  <c r="H177" i="1"/>
  <c r="G177" i="1"/>
  <c r="F177" i="1"/>
  <c r="J176" i="1"/>
  <c r="I176" i="1"/>
  <c r="H176" i="1"/>
  <c r="G176" i="1"/>
  <c r="F176" i="1"/>
  <c r="J175" i="1"/>
  <c r="I175" i="1"/>
  <c r="H175" i="1"/>
  <c r="G175" i="1"/>
  <c r="F175" i="1"/>
  <c r="J174" i="1"/>
  <c r="I174" i="1"/>
  <c r="H174" i="1"/>
  <c r="G174" i="1"/>
  <c r="F174" i="1"/>
  <c r="J173" i="1"/>
  <c r="I173" i="1"/>
  <c r="H173" i="1"/>
  <c r="G173" i="1"/>
  <c r="F173" i="1"/>
  <c r="J172" i="1"/>
  <c r="I172" i="1"/>
  <c r="H172" i="1"/>
  <c r="G172" i="1"/>
  <c r="F172" i="1"/>
  <c r="J171" i="1"/>
  <c r="I171" i="1"/>
  <c r="H171" i="1"/>
  <c r="G171" i="1"/>
  <c r="F171" i="1"/>
  <c r="J170" i="1"/>
  <c r="I170" i="1"/>
  <c r="H170" i="1"/>
  <c r="G170" i="1"/>
  <c r="F170" i="1"/>
  <c r="J169" i="1"/>
  <c r="I169" i="1"/>
  <c r="H169" i="1"/>
  <c r="G169" i="1"/>
  <c r="F169" i="1"/>
  <c r="J168" i="1"/>
  <c r="I168" i="1"/>
  <c r="H168" i="1"/>
  <c r="G168" i="1"/>
  <c r="F168" i="1"/>
  <c r="J167" i="1"/>
  <c r="I167" i="1"/>
  <c r="H167" i="1"/>
  <c r="G167" i="1"/>
  <c r="F167" i="1"/>
  <c r="J166" i="1"/>
  <c r="I166" i="1"/>
  <c r="H166" i="1"/>
  <c r="G166" i="1"/>
  <c r="F166" i="1"/>
  <c r="J165" i="1"/>
  <c r="I165" i="1"/>
  <c r="H165" i="1"/>
  <c r="G165" i="1"/>
  <c r="F165" i="1"/>
  <c r="J164" i="1"/>
  <c r="I164" i="1"/>
  <c r="H164" i="1"/>
  <c r="G164" i="1"/>
  <c r="F164" i="1"/>
  <c r="J163" i="1"/>
  <c r="I163" i="1"/>
  <c r="H163" i="1"/>
  <c r="G163" i="1"/>
  <c r="F163" i="1"/>
  <c r="J162" i="1"/>
  <c r="I162" i="1"/>
  <c r="H162" i="1"/>
  <c r="G162" i="1"/>
  <c r="F162" i="1"/>
  <c r="J161" i="1"/>
  <c r="I161" i="1"/>
  <c r="H161" i="1"/>
  <c r="G161" i="1"/>
  <c r="E161" i="1"/>
  <c r="J160" i="1"/>
  <c r="I160" i="1"/>
  <c r="H160" i="1"/>
  <c r="G160" i="1"/>
  <c r="E160" i="1"/>
  <c r="J159" i="1"/>
  <c r="I159" i="1"/>
  <c r="H159" i="1"/>
  <c r="G159" i="1"/>
  <c r="E159" i="1"/>
  <c r="J158" i="1"/>
  <c r="I158" i="1"/>
  <c r="H158" i="1"/>
  <c r="G158" i="1"/>
  <c r="E158" i="1"/>
  <c r="J157" i="1"/>
  <c r="I157" i="1"/>
  <c r="H157" i="1"/>
  <c r="G157" i="1"/>
  <c r="E157" i="1"/>
  <c r="J156" i="1"/>
  <c r="I156" i="1"/>
  <c r="H156" i="1"/>
  <c r="G156" i="1"/>
  <c r="E156" i="1"/>
  <c r="J155" i="1"/>
  <c r="I155" i="1"/>
  <c r="H155" i="1"/>
  <c r="G155" i="1"/>
  <c r="E155" i="1"/>
  <c r="J154" i="1"/>
  <c r="I154" i="1"/>
  <c r="H154" i="1"/>
  <c r="G154" i="1"/>
  <c r="J153" i="1"/>
  <c r="I153" i="1"/>
  <c r="H153" i="1"/>
  <c r="G153" i="1"/>
  <c r="J152" i="1"/>
  <c r="I152" i="1"/>
  <c r="H152" i="1"/>
  <c r="G152" i="1"/>
  <c r="J151" i="1"/>
  <c r="I151" i="1"/>
  <c r="H151" i="1"/>
  <c r="G151" i="1"/>
  <c r="J150" i="1"/>
  <c r="I150" i="1"/>
  <c r="H150" i="1"/>
  <c r="G150" i="1"/>
  <c r="J149" i="1"/>
  <c r="I149" i="1"/>
  <c r="H149" i="1"/>
  <c r="G149" i="1"/>
  <c r="J148" i="1"/>
  <c r="I148" i="1"/>
  <c r="H148" i="1"/>
  <c r="G148" i="1"/>
  <c r="J147" i="1"/>
  <c r="I147" i="1"/>
  <c r="H147" i="1"/>
  <c r="G147" i="1"/>
  <c r="J146" i="1"/>
  <c r="I146" i="1"/>
  <c r="H146" i="1"/>
  <c r="G146" i="1"/>
  <c r="J145" i="1"/>
  <c r="I145" i="1"/>
  <c r="H145" i="1"/>
  <c r="G145" i="1"/>
  <c r="J144" i="1"/>
  <c r="I144" i="1"/>
  <c r="H144" i="1"/>
  <c r="G144" i="1"/>
  <c r="J143" i="1"/>
  <c r="I143" i="1"/>
  <c r="H143" i="1"/>
  <c r="G143" i="1"/>
  <c r="J142" i="1"/>
  <c r="I142" i="1"/>
  <c r="H142" i="1"/>
  <c r="G142" i="1"/>
  <c r="J141" i="1"/>
  <c r="I141" i="1"/>
  <c r="H141" i="1"/>
  <c r="G141" i="1"/>
  <c r="J140" i="1"/>
  <c r="I140" i="1"/>
  <c r="H140" i="1"/>
  <c r="G140" i="1"/>
  <c r="J139" i="1"/>
  <c r="I139" i="1"/>
  <c r="H139" i="1"/>
  <c r="G139" i="1"/>
  <c r="J138" i="1"/>
  <c r="I138" i="1"/>
  <c r="H138" i="1"/>
  <c r="G138" i="1"/>
  <c r="J137" i="1"/>
  <c r="I137" i="1"/>
  <c r="H137" i="1"/>
  <c r="G137" i="1"/>
  <c r="J136" i="1"/>
  <c r="I136" i="1"/>
  <c r="H136" i="1"/>
  <c r="G136" i="1"/>
  <c r="J135" i="1"/>
  <c r="I135" i="1"/>
  <c r="H135" i="1"/>
  <c r="G135" i="1"/>
  <c r="J134" i="1"/>
  <c r="I134" i="1"/>
  <c r="H134" i="1"/>
  <c r="G134" i="1"/>
  <c r="J133" i="1"/>
  <c r="I133" i="1"/>
  <c r="H133" i="1"/>
  <c r="G133" i="1"/>
  <c r="J132" i="1"/>
  <c r="I132" i="1"/>
  <c r="H132" i="1"/>
  <c r="G132" i="1"/>
  <c r="J131" i="1"/>
  <c r="I131" i="1"/>
  <c r="H131" i="1"/>
  <c r="G131" i="1"/>
  <c r="J130" i="1"/>
  <c r="I130" i="1"/>
  <c r="H130" i="1"/>
  <c r="G130" i="1"/>
  <c r="E130" i="1"/>
  <c r="J129" i="1"/>
  <c r="I129" i="1"/>
  <c r="H129" i="1"/>
  <c r="G129" i="1"/>
  <c r="E129" i="1"/>
  <c r="J128" i="1"/>
  <c r="I128" i="1"/>
  <c r="H128" i="1"/>
  <c r="G128" i="1"/>
  <c r="E128" i="1"/>
  <c r="J127" i="1"/>
  <c r="I127" i="1"/>
  <c r="H127" i="1"/>
  <c r="G127" i="1"/>
  <c r="E127" i="1"/>
  <c r="J126" i="1"/>
  <c r="I126" i="1"/>
  <c r="H126" i="1"/>
  <c r="G126" i="1"/>
  <c r="E126" i="1"/>
  <c r="J125" i="1"/>
  <c r="I125" i="1"/>
  <c r="H125" i="1"/>
  <c r="G125" i="1"/>
  <c r="E125" i="1"/>
  <c r="J124" i="1"/>
  <c r="I124" i="1"/>
  <c r="H124" i="1"/>
  <c r="G124" i="1"/>
  <c r="E124" i="1"/>
  <c r="J123" i="1"/>
  <c r="I123" i="1"/>
  <c r="H123" i="1"/>
  <c r="G123" i="1"/>
  <c r="E123" i="1"/>
  <c r="J122" i="1"/>
  <c r="I122" i="1"/>
  <c r="H122" i="1"/>
  <c r="G122" i="1"/>
  <c r="E122" i="1"/>
  <c r="J121" i="1"/>
  <c r="I121" i="1"/>
  <c r="H121" i="1"/>
  <c r="G121" i="1"/>
  <c r="E121" i="1"/>
  <c r="J120" i="1"/>
  <c r="I120" i="1"/>
  <c r="H120" i="1"/>
  <c r="G120" i="1"/>
  <c r="E120" i="1"/>
  <c r="J119" i="1"/>
  <c r="I119" i="1"/>
  <c r="H119" i="1"/>
  <c r="G119" i="1"/>
  <c r="J118" i="1"/>
  <c r="I118" i="1"/>
  <c r="H118" i="1"/>
  <c r="G118" i="1"/>
  <c r="J117" i="1"/>
  <c r="I117" i="1"/>
  <c r="H117" i="1"/>
  <c r="G117" i="1"/>
  <c r="J116" i="1"/>
  <c r="I116" i="1"/>
  <c r="H116" i="1"/>
  <c r="G116" i="1"/>
  <c r="J115" i="1"/>
  <c r="I115" i="1"/>
  <c r="H115" i="1"/>
  <c r="G115" i="1"/>
  <c r="J114" i="1"/>
  <c r="I114" i="1"/>
  <c r="H114" i="1"/>
  <c r="G114" i="1"/>
  <c r="J113" i="1"/>
  <c r="I113" i="1"/>
  <c r="H113" i="1"/>
  <c r="G113" i="1"/>
  <c r="J112" i="1"/>
  <c r="I112" i="1"/>
  <c r="H112" i="1"/>
  <c r="G112" i="1"/>
  <c r="J111" i="1"/>
  <c r="I111" i="1"/>
  <c r="H111" i="1"/>
  <c r="G111" i="1"/>
  <c r="J110" i="1"/>
  <c r="I110" i="1"/>
  <c r="H110" i="1"/>
  <c r="G110" i="1"/>
  <c r="J109" i="1"/>
  <c r="I109" i="1"/>
  <c r="H109" i="1"/>
  <c r="G109" i="1"/>
  <c r="J108" i="1"/>
  <c r="I108" i="1"/>
  <c r="H108" i="1"/>
  <c r="G108" i="1"/>
  <c r="J107" i="1"/>
  <c r="I107" i="1"/>
  <c r="H107" i="1"/>
  <c r="G107" i="1"/>
  <c r="J106" i="1"/>
  <c r="I106" i="1"/>
  <c r="H106" i="1"/>
  <c r="G106" i="1"/>
  <c r="J105" i="1"/>
  <c r="I105" i="1"/>
  <c r="H105" i="1"/>
  <c r="G105" i="1"/>
  <c r="J104" i="1"/>
  <c r="I104" i="1"/>
  <c r="H104" i="1"/>
  <c r="G104" i="1"/>
  <c r="J103" i="1"/>
  <c r="I103" i="1"/>
  <c r="H103" i="1"/>
  <c r="G103" i="1"/>
  <c r="J102" i="1"/>
  <c r="I102" i="1"/>
  <c r="H102" i="1"/>
  <c r="G102" i="1"/>
  <c r="J101" i="1"/>
  <c r="I101" i="1"/>
  <c r="H101" i="1"/>
  <c r="G101" i="1"/>
  <c r="J100" i="1"/>
  <c r="I100" i="1"/>
  <c r="H100" i="1"/>
  <c r="G100" i="1"/>
  <c r="J99" i="1"/>
  <c r="I99" i="1"/>
  <c r="H99" i="1"/>
  <c r="G99" i="1"/>
  <c r="J98" i="1"/>
  <c r="I98" i="1"/>
  <c r="H98" i="1"/>
  <c r="G98" i="1"/>
  <c r="J97" i="1"/>
  <c r="I97" i="1"/>
  <c r="H97" i="1"/>
  <c r="G97" i="1"/>
  <c r="J96" i="1"/>
  <c r="I96" i="1"/>
  <c r="H96" i="1"/>
  <c r="G96" i="1"/>
  <c r="J95" i="1"/>
  <c r="I95" i="1"/>
  <c r="H95" i="1"/>
  <c r="G95" i="1"/>
  <c r="J94" i="1"/>
  <c r="I94" i="1"/>
  <c r="H94" i="1"/>
  <c r="G94" i="1"/>
  <c r="J93" i="1"/>
  <c r="I93" i="1"/>
  <c r="H93" i="1"/>
  <c r="G93" i="1"/>
  <c r="E93" i="1"/>
  <c r="J92" i="1"/>
  <c r="I92" i="1"/>
  <c r="H92" i="1"/>
  <c r="G92" i="1"/>
  <c r="E92" i="1"/>
  <c r="J91" i="1"/>
  <c r="I91" i="1"/>
  <c r="H91" i="1"/>
  <c r="G91" i="1"/>
  <c r="E91" i="1"/>
  <c r="J90" i="1"/>
  <c r="I90" i="1"/>
  <c r="H90" i="1"/>
  <c r="G90" i="1"/>
  <c r="E90" i="1"/>
  <c r="J89" i="1"/>
  <c r="I89" i="1"/>
  <c r="H89" i="1"/>
  <c r="G89" i="1"/>
  <c r="E89" i="1"/>
  <c r="J88" i="1"/>
  <c r="I88" i="1"/>
  <c r="H88" i="1"/>
  <c r="G88" i="1"/>
  <c r="E88" i="1"/>
  <c r="J87" i="1"/>
  <c r="I87" i="1"/>
  <c r="H87" i="1"/>
  <c r="G87" i="1"/>
  <c r="E87" i="1"/>
  <c r="J86" i="1"/>
  <c r="I86" i="1"/>
  <c r="H86" i="1"/>
  <c r="G86" i="1"/>
  <c r="E86" i="1"/>
  <c r="J85" i="1"/>
  <c r="I85" i="1"/>
  <c r="H85" i="1"/>
  <c r="G85" i="1"/>
  <c r="E85" i="1"/>
  <c r="J84" i="1"/>
  <c r="I84" i="1"/>
  <c r="H84" i="1"/>
  <c r="G84" i="1"/>
  <c r="E84" i="1"/>
  <c r="J83" i="1"/>
  <c r="I83" i="1"/>
  <c r="H83" i="1"/>
  <c r="G83" i="1"/>
  <c r="J82" i="1"/>
  <c r="I82" i="1"/>
  <c r="H82" i="1"/>
  <c r="G82" i="1"/>
  <c r="J81" i="1"/>
  <c r="I81" i="1"/>
  <c r="H81" i="1"/>
  <c r="G81" i="1"/>
  <c r="J80" i="1"/>
  <c r="I80" i="1"/>
  <c r="H80" i="1"/>
  <c r="G80" i="1"/>
  <c r="J79" i="1"/>
  <c r="I79" i="1"/>
  <c r="H79" i="1"/>
  <c r="G79" i="1"/>
  <c r="J78" i="1"/>
  <c r="I78" i="1"/>
  <c r="H78" i="1"/>
  <c r="G78" i="1"/>
  <c r="J77" i="1"/>
  <c r="I77" i="1"/>
  <c r="H77" i="1"/>
  <c r="G77" i="1"/>
  <c r="J76" i="1"/>
  <c r="I76" i="1"/>
  <c r="H76" i="1"/>
  <c r="G76" i="1"/>
  <c r="J75" i="1"/>
  <c r="I75" i="1"/>
  <c r="H75" i="1"/>
  <c r="G75" i="1"/>
  <c r="J74" i="1"/>
  <c r="I74" i="1"/>
  <c r="H74" i="1"/>
  <c r="G74" i="1"/>
  <c r="J73" i="1"/>
  <c r="I73" i="1"/>
  <c r="H73" i="1"/>
  <c r="G73" i="1"/>
  <c r="J72" i="1"/>
  <c r="I72" i="1"/>
  <c r="H72" i="1"/>
  <c r="G72" i="1"/>
  <c r="J71" i="1"/>
  <c r="I71" i="1"/>
  <c r="H71" i="1"/>
  <c r="G71" i="1"/>
  <c r="J70" i="1"/>
  <c r="I70" i="1"/>
  <c r="H70" i="1"/>
  <c r="G70" i="1"/>
  <c r="J69" i="1"/>
  <c r="I69" i="1"/>
  <c r="H69" i="1"/>
  <c r="G69" i="1"/>
  <c r="J68" i="1"/>
  <c r="I68" i="1"/>
  <c r="H68" i="1"/>
  <c r="G68" i="1"/>
  <c r="J67" i="1"/>
  <c r="I67" i="1"/>
  <c r="H67" i="1"/>
  <c r="G67" i="1"/>
  <c r="J66" i="1"/>
  <c r="I66" i="1"/>
  <c r="H66" i="1"/>
  <c r="G66" i="1"/>
  <c r="J65" i="1"/>
  <c r="I65" i="1"/>
  <c r="H65" i="1"/>
  <c r="G65" i="1"/>
  <c r="J64" i="1"/>
  <c r="I64" i="1"/>
  <c r="H64" i="1"/>
  <c r="G64" i="1"/>
  <c r="J63" i="1"/>
  <c r="I63" i="1"/>
  <c r="H63" i="1"/>
  <c r="G63" i="1"/>
  <c r="J62" i="1"/>
  <c r="I62" i="1"/>
  <c r="H62" i="1"/>
  <c r="G62" i="1"/>
  <c r="J61" i="1"/>
  <c r="I61" i="1"/>
  <c r="H61" i="1"/>
  <c r="G61" i="1"/>
  <c r="J60" i="1"/>
  <c r="I60" i="1"/>
  <c r="H60" i="1"/>
  <c r="G60" i="1"/>
  <c r="J59" i="1"/>
  <c r="I59" i="1"/>
  <c r="H59" i="1"/>
  <c r="G59" i="1"/>
  <c r="J58" i="1"/>
  <c r="I58" i="1"/>
  <c r="H58" i="1"/>
  <c r="G58" i="1"/>
  <c r="J57" i="1"/>
  <c r="I57" i="1"/>
  <c r="H57" i="1"/>
  <c r="G57" i="1"/>
  <c r="J56" i="1"/>
  <c r="I56" i="1"/>
  <c r="H56" i="1"/>
  <c r="G56" i="1"/>
  <c r="J55" i="1"/>
  <c r="I55" i="1"/>
  <c r="H55" i="1"/>
  <c r="G55" i="1"/>
  <c r="J54" i="1"/>
  <c r="I54" i="1"/>
  <c r="H54" i="1"/>
  <c r="G54" i="1"/>
  <c r="J53" i="1"/>
  <c r="I53" i="1"/>
  <c r="H53" i="1"/>
  <c r="G53" i="1"/>
  <c r="J52" i="1"/>
  <c r="I52" i="1"/>
  <c r="H52" i="1"/>
  <c r="G52" i="1"/>
  <c r="J51" i="1"/>
  <c r="I51" i="1"/>
  <c r="H51" i="1"/>
  <c r="G51" i="1"/>
  <c r="J50" i="1"/>
  <c r="I50" i="1"/>
  <c r="H50" i="1"/>
  <c r="G50" i="1"/>
  <c r="J49" i="1"/>
  <c r="I49" i="1"/>
  <c r="H49" i="1"/>
  <c r="G49" i="1"/>
  <c r="J48" i="1"/>
  <c r="I48" i="1"/>
  <c r="H48" i="1"/>
  <c r="G48" i="1"/>
  <c r="J47" i="1"/>
  <c r="I47" i="1"/>
  <c r="H47" i="1"/>
  <c r="G47" i="1"/>
  <c r="J46" i="1"/>
  <c r="I46" i="1"/>
  <c r="H46" i="1"/>
  <c r="G46" i="1"/>
  <c r="J45" i="1"/>
  <c r="I45" i="1"/>
  <c r="H45" i="1"/>
  <c r="G45" i="1"/>
  <c r="J44" i="1"/>
  <c r="I44" i="1"/>
  <c r="H44" i="1"/>
  <c r="G44" i="1"/>
  <c r="J43" i="1"/>
  <c r="I43" i="1"/>
  <c r="H43" i="1"/>
  <c r="G43" i="1"/>
  <c r="J42" i="1"/>
  <c r="I42" i="1"/>
  <c r="H42" i="1"/>
  <c r="G42" i="1"/>
  <c r="J41" i="1"/>
  <c r="I41" i="1"/>
  <c r="H41" i="1"/>
  <c r="G41" i="1"/>
  <c r="J40" i="1"/>
  <c r="I40" i="1"/>
  <c r="H40" i="1"/>
  <c r="G40" i="1"/>
  <c r="J39" i="1"/>
  <c r="I39" i="1"/>
  <c r="H39" i="1"/>
  <c r="G39" i="1"/>
  <c r="E39" i="1"/>
  <c r="J38" i="1"/>
  <c r="I38" i="1"/>
  <c r="H38" i="1"/>
  <c r="G38" i="1"/>
  <c r="E38" i="1"/>
  <c r="J37" i="1"/>
  <c r="I37" i="1"/>
  <c r="H37" i="1"/>
  <c r="G37" i="1"/>
  <c r="E37" i="1"/>
  <c r="J36" i="1"/>
  <c r="I36" i="1"/>
  <c r="H36" i="1"/>
  <c r="G36" i="1"/>
  <c r="E36" i="1"/>
  <c r="J35" i="1"/>
  <c r="I35" i="1"/>
  <c r="H35" i="1"/>
  <c r="G35" i="1"/>
  <c r="E35" i="1"/>
  <c r="J34" i="1"/>
  <c r="I34" i="1"/>
  <c r="H34" i="1"/>
  <c r="G34" i="1"/>
  <c r="E34" i="1"/>
  <c r="J33" i="1"/>
  <c r="I33" i="1"/>
  <c r="H33" i="1"/>
  <c r="G33" i="1"/>
  <c r="E33" i="1"/>
  <c r="J32" i="1"/>
  <c r="I32" i="1"/>
  <c r="H32" i="1"/>
  <c r="G32" i="1"/>
  <c r="E32" i="1"/>
  <c r="J31" i="1"/>
  <c r="I31" i="1"/>
  <c r="H31" i="1"/>
  <c r="G31" i="1"/>
  <c r="E31" i="1"/>
  <c r="J30" i="1"/>
  <c r="I30" i="1"/>
  <c r="H30" i="1"/>
  <c r="G30" i="1"/>
  <c r="J29" i="1"/>
  <c r="I29" i="1"/>
  <c r="H29" i="1"/>
  <c r="G29" i="1"/>
  <c r="J28" i="1"/>
  <c r="I28" i="1"/>
  <c r="H28" i="1"/>
  <c r="G28" i="1"/>
  <c r="J27" i="1"/>
  <c r="I27" i="1"/>
  <c r="H27" i="1"/>
  <c r="G27" i="1"/>
  <c r="J26" i="1"/>
  <c r="I26" i="1"/>
  <c r="H26" i="1"/>
  <c r="G26" i="1"/>
  <c r="J25" i="1"/>
  <c r="I25" i="1"/>
  <c r="H25" i="1"/>
  <c r="G25" i="1"/>
  <c r="J24" i="1"/>
  <c r="I24" i="1"/>
  <c r="H24" i="1"/>
  <c r="G24" i="1"/>
  <c r="J23" i="1"/>
  <c r="I23" i="1"/>
  <c r="H23" i="1"/>
  <c r="G23" i="1"/>
  <c r="J22" i="1"/>
  <c r="I22" i="1"/>
  <c r="H22" i="1"/>
  <c r="G22" i="1"/>
  <c r="J21" i="1"/>
  <c r="I21" i="1"/>
  <c r="H21" i="1"/>
  <c r="G21" i="1"/>
  <c r="J20" i="1"/>
  <c r="I20" i="1"/>
  <c r="H20" i="1"/>
  <c r="G20" i="1"/>
  <c r="J19" i="1"/>
  <c r="I19" i="1"/>
  <c r="H19" i="1"/>
  <c r="G19" i="1"/>
  <c r="J18" i="1"/>
  <c r="I18" i="1"/>
  <c r="H18" i="1"/>
  <c r="G18" i="1"/>
  <c r="J17" i="1"/>
  <c r="I17" i="1"/>
  <c r="H17" i="1"/>
  <c r="G17" i="1"/>
  <c r="J16" i="1"/>
  <c r="I16" i="1"/>
  <c r="H16" i="1"/>
  <c r="G16" i="1"/>
  <c r="J15" i="1"/>
  <c r="I15" i="1"/>
  <c r="H15" i="1"/>
  <c r="G15" i="1"/>
  <c r="J14" i="1"/>
  <c r="I14" i="1"/>
  <c r="H14" i="1"/>
  <c r="G14" i="1"/>
  <c r="J13" i="1"/>
  <c r="I13" i="1"/>
  <c r="H13" i="1"/>
  <c r="G13" i="1"/>
  <c r="J12" i="1"/>
  <c r="I12" i="1"/>
  <c r="H12" i="1"/>
  <c r="G12" i="1"/>
  <c r="J11" i="1"/>
  <c r="I11" i="1"/>
  <c r="H11" i="1"/>
  <c r="G11" i="1"/>
  <c r="J10" i="1"/>
  <c r="I10" i="1"/>
  <c r="H10" i="1"/>
  <c r="G10" i="1"/>
  <c r="J9" i="1"/>
  <c r="I9" i="1"/>
  <c r="H9" i="1"/>
  <c r="G9" i="1"/>
  <c r="J8" i="1"/>
  <c r="I8" i="1"/>
  <c r="H8" i="1"/>
  <c r="G8" i="1"/>
  <c r="J7" i="1"/>
  <c r="I7" i="1"/>
  <c r="H7" i="1"/>
  <c r="G7" i="1"/>
  <c r="J6" i="1"/>
  <c r="I6" i="1"/>
  <c r="H6" i="1"/>
  <c r="G6" i="1"/>
  <c r="J5" i="1"/>
  <c r="I5" i="1"/>
  <c r="H5" i="1"/>
  <c r="G5" i="1"/>
  <c r="J4" i="1"/>
  <c r="I4" i="1"/>
  <c r="H4" i="1"/>
  <c r="G4" i="1"/>
  <c r="J3" i="1"/>
  <c r="I3" i="1"/>
  <c r="H3" i="1"/>
  <c r="G3" i="1"/>
  <c r="J2" i="1"/>
  <c r="I2" i="1"/>
  <c r="H2" i="1"/>
  <c r="G2" i="1"/>
</calcChain>
</file>

<file path=xl/sharedStrings.xml><?xml version="1.0" encoding="utf-8"?>
<sst xmlns="http://schemas.openxmlformats.org/spreadsheetml/2006/main" count="973" uniqueCount="175">
  <si>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</si>
  <si>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</si>
  <si>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</si>
  <si>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</si>
  <si>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</si>
  <si>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</si>
  <si>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</si>
  <si>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</si>
  <si>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</si>
  <si>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</si>
  <si>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</si>
  <si>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</si>
  <si>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</si>
  <si>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</si>
  <si>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</si>
  <si>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</si>
  <si>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</si>
  <si>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</si>
  <si>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</si>
  <si>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</si>
  <si>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</si>
  <si>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</si>
  <si>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</si>
  <si>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</si>
  <si>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</si>
  <si>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</si>
  <si>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</si>
  <si>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</si>
  <si>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</si>
  <si>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</si>
  <si>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</si>
  <si>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</si>
  <si>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</si>
  <si>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</si>
  <si>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</si>
  <si>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</si>
  <si>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</si>
  <si>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</si>
  <si>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</si>
  <si>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</si>
  <si>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</si>
  <si>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</si>
  <si>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</si>
  <si>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</si>
  <si>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</si>
  <si>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</si>
  <si>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</si>
  <si>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</si>
  <si>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</si>
  <si>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</si>
  <si>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</si>
  <si>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</si>
  <si>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</si>
  <si>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</si>
  <si>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</si>
  <si>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</si>
  <si>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</si>
  <si>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</si>
  <si>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</si>
  <si>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</si>
  <si>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</si>
  <si>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</si>
  <si>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</si>
  <si>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</si>
  <si>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</si>
  <si>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</si>
  <si>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</si>
  <si>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</si>
  <si>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</si>
  <si>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</si>
  <si>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</si>
  <si>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</si>
  <si>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</si>
  <si>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</si>
  <si>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</si>
  <si>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</si>
  <si>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</si>
  <si>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</si>
  <si>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</si>
  <si>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</si>
  <si>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</si>
  <si>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</si>
  <si>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</si>
  <si>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</si>
  <si>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</si>
  <si>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</si>
  <si>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</si>
  <si>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</si>
  <si>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</si>
  <si>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</si>
  <si>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</si>
  <si>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</si>
  <si>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</si>
  <si>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</si>
  <si>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</si>
  <si>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</si>
  <si>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</si>
  <si>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</si>
  <si>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</si>
  <si>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</si>
  <si>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</si>
  <si>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</si>
  <si>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</si>
  <si>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</si>
  <si>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</si>
  <si>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</si>
  <si>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</si>
  <si>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</si>
  <si>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</si>
  <si>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</si>
  <si>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</si>
  <si>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</si>
  <si>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</si>
  <si>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</si>
  <si>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</si>
  <si>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</si>
  <si>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</si>
  <si>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</si>
  <si>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</si>
  <si>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</si>
  <si>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</si>
  <si>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</si>
  <si>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</si>
  <si>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</si>
  <si>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</si>
  <si>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</si>
  <si>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</si>
  <si>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</si>
  <si>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</si>
  <si>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</si>
  <si>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</si>
  <si>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</si>
  <si>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</si>
  <si>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</si>
  <si>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</si>
  <si>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</si>
  <si>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</si>
  <si>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</si>
  <si>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</si>
  <si>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</si>
  <si>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</si>
  <si>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</si>
  <si>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</si>
  <si>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</si>
  <si>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</si>
  <si>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</si>
  <si>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</si>
  <si>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</si>
  <si>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</si>
  <si>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</si>
  <si>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</si>
  <si>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</si>
  <si>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</si>
  <si>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</si>
  <si>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</si>
  <si>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</si>
  <si>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</si>
  <si>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</si>
  <si>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</si>
  <si>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</si>
  <si>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</si>
  <si>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</si>
  <si>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</si>
  <si>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 Region</t>
  </si>
  <si>
    <t>Product XYZ</t>
  </si>
  <si>
    <t>Unknown Person</t>
  </si>
  <si>
    <t>Total Sales</t>
  </si>
  <si>
    <t>Total Unit Sold</t>
  </si>
  <si>
    <t>Sales by Region</t>
  </si>
  <si>
    <t>Product Wise Unit Sold</t>
  </si>
  <si>
    <t>Row Labels</t>
  </si>
  <si>
    <t>Grand Total</t>
  </si>
  <si>
    <t>Sum of Total Sales</t>
  </si>
  <si>
    <t>Sum of Units Sold</t>
  </si>
  <si>
    <t>Sum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</si>
</sst>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2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1" fontId="0" fillId="0" borderId="0" xfId="0" applyNumberFormat="1"/>
    <xf numFmtId="1" fontId="0" fillId="2" borderId="0" xfId="0" applyNumberFormat="1" applyFill="1"/>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3" borderId="0" xfId="0" applyFill="1"/>
    <xf numFmtId="0" fontId="4" fillId="3" borderId="0" xfId="0" applyFont="1" applyFill="1"/>
  </cellXfs>
  <cellStyles count="1">
    <cellStyle name="Normal" xfId="0" builtinId="0"/>
  </cellStyles>
  <dxfs count="7">
    <dxf>
      <numFmt numFmtId="0" formatCode="General"/>
      <fill>
        <patternFill patternType="solid">
          <fgColor indexed="64"/>
          <bgColor rgb="FFFFFF00"/>
        </patternFill>
      </fill>
    </dxf>
    <dxf>
      <numFmt numFmtId="1" formatCode="0"/>
      <fill>
        <patternFill patternType="solid">
          <fgColor indexed="64"/>
          <bgColor rgb="FFFFFF00"/>
        </patternFill>
      </fill>
    </dxf>
    <dxf>
      <numFmt numFmtId="1" formatCode="0"/>
      <fill>
        <patternFill patternType="solid">
          <fgColor indexed="64"/>
          <bgColor rgb="FFFFFF00"/>
        </patternFill>
      </fill>
    </dxf>
    <dxf>
      <numFmt numFmtId="0" formatCode="General"/>
      <fill>
        <patternFill patternType="solid">
          <fgColor indexed="64"/>
          <bgColor rgb="FFFFFF00"/>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[sales_data_Dashboard.xlsx]Region Vs Total 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a:solidFill>
                  <a:srgbClr val="FFC000"/>
                </a:solidFill>
              </a:rPr>
              <a:t>Region</a:t>
            </a:r>
            <a:r>
              <a:rPr lang="en-US" sz="1600" b="1" baseline="0">
                <a:solidFill>
                  <a:srgbClr val="FFC000"/>
                </a:solidFill>
              </a:rPr>
              <a:t> Vs Total Sales</a:t>
            </a:r>
            <a:endParaRPr lang="en-US" sz="1600" b="1">
              <a:solidFill>
                <a:srgbClr val="FFC000"/>
              </a:solidFill>
            </a:endParaRPr>
          </a:p>
        </c:rich>
      </c:tx>
      <c:layout>
        <c:manualLayout>
          <c:xMode val="edge"/>
          <c:yMode val="edge"/>
          <c:x val="0.30625876354365839"/>
          <c:y val="3.14801267361863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Vs Total Sales'!$B$3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Total Sales'!$A$4:$A$9</c:f>
              <c:strCache>
                <c:ptCount val="5"/>
                <c:pt idx="0">
                  <c:v>East</c:v>
                </c:pt>
                <c:pt idx="1">
                  <c:v>North</c:v>
                </c:pt>
                <c:pt idx="2">
                  <c:v>South</c:v>
                </c:pt>
                <c:pt idx="3">
                  <c:v>Unknown Region</c:v>
                </c:pt>
                <c:pt idx="4">
                  <c:v>West</c:v>
                </c:pt>
              </c:strCache>
            </c:strRef>
          </c:cat>
          <c:val>
            <c:numRef>
              <c:f>'Region Vs Total Sales'!$B$4:$B$9</c:f>
              <c:numCache>
                <c:formatCode>General</c:formatCode>
                <c:ptCount val="5"/>
                <c:pt idx="0">
                  <c:v>1371291.0030595262</c:v>
                </c:pt>
                <c:pt idx="1">
                  <c:v>1057249.0353431299</c:v>
                </c:pt>
                <c:pt idx="2">
                  <c:v>1551872.7465338225</c:v>
                </c:pt>
                <c:pt idx="3">
                  <c:v>1208832.0531916525</c:v>
                </c:pt>
                <c:pt idx="4">
                  <c:v>852919.30259234644</c:v>
                </c:pt>
              </c:numCache>
            </c:numRef>
          </c:val>
          <c:extLst>
            <c:ext xmlns:c16="http://schemas.microsoft.com/office/drawing/2014/chart" uri="{C3380CC4-5D6E-409C-BE32-E72D297353CC}">
              <c16:uniqueId val="{00000000-283F-4981-81B6-5405C1EF2C71}"/>
            </c:ext>
          </c:extLst>
        </c:ser>
        <c:dLbls>
          <c:dLblPos val="outEnd"/>
          <c:showLegendKey val="0"/>
          <c:showVal val="1"/>
          <c:showCatName val="0"/>
          <c:showSerName val="0"/>
          <c:showPercent val="0"/>
          <c:showBubbleSize val="0"/>
        </c:dLbls>
        <c:gapWidth val="115"/>
        <c:overlap val="-20"/>
        <c:axId val="1386039792"/>
        <c:axId val="1386042672"/>
      </c:barChart>
      <c:catAx>
        <c:axId val="1386039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042672"/>
        <c:crosses val="autoZero"/>
        <c:auto val="1"/>
        <c:lblAlgn val="ctr"/>
        <c:lblOffset val="100"/>
        <c:noMultiLvlLbl val="0"/>
      </c:catAx>
      <c:valAx>
        <c:axId val="1386042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0397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[sales_data_Dashboard.xlsx]Product Vs Unit Sold!PivotTable2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C000"/>
                </a:solidFill>
              </a:rPr>
              <a:t>Product Vs Unit Sold</a:t>
            </a:r>
          </a:p>
        </c:rich>
      </c:tx>
      <c:layout>
        <c:manualLayout>
          <c:xMode val="edge"/>
          <c:yMode val="edge"/>
          <c:x val="0.2732985564304462"/>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682086614173227E-2"/>
              <c:y val="-1.9174686497521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6895231846019248E-2"/>
              <c:y val="-3.0562846310877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9373359580052492E-3"/>
              <c:y val="-1.1762175561388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5.1897637795275592E-2"/>
              <c:y val="8.24839603382910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476159230096238E-3"/>
              <c:y val="2.155402449693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Vs Unit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4B9-4496-B1B7-651077931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64B9-4496-B1B7-651077931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B9-4496-B1B7-651077931E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4B9-4496-B1B7-651077931E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64B9-4496-B1B7-651077931EDC}"/>
              </c:ext>
            </c:extLst>
          </c:dPt>
          <c:dLbls>
            <c:dLbl>
              <c:idx val="0"/>
              <c:layout>
                <c:manualLayout>
                  <c:x val="-1.5682086614173227E-2"/>
                  <c:y val="-1.917468649752114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B9-4496-B1B7-651077931EDC}"/>
                </c:ext>
              </c:extLst>
            </c:dLbl>
            <c:dLbl>
              <c:idx val="1"/>
              <c:layout>
                <c:manualLayout>
                  <c:x val="1.476159230096238E-3"/>
                  <c:y val="2.15540244969378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B9-4496-B1B7-651077931EDC}"/>
                </c:ext>
              </c:extLst>
            </c:dLbl>
            <c:dLbl>
              <c:idx val="2"/>
              <c:layout>
                <c:manualLayout>
                  <c:x val="-5.1897637795275592E-2"/>
                  <c:y val="8.248396033829104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B9-4496-B1B7-651077931EDC}"/>
                </c:ext>
              </c:extLst>
            </c:dLbl>
            <c:dLbl>
              <c:idx val="3"/>
              <c:layout>
                <c:manualLayout>
                  <c:x val="-8.9373359580052492E-3"/>
                  <c:y val="-1.17621755613880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B9-4496-B1B7-651077931EDC}"/>
                </c:ext>
              </c:extLst>
            </c:dLbl>
            <c:dLbl>
              <c:idx val="4"/>
              <c:layout>
                <c:manualLayout>
                  <c:x val="1.6895231846019248E-2"/>
                  <c:y val="-3.056284631087780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B9-4496-B1B7-651077931E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Unit Sold'!$A$4:$A$9</c:f>
              <c:strCache>
                <c:ptCount val="5"/>
                <c:pt idx="0">
                  <c:v>Product A</c:v>
                </c:pt>
                <c:pt idx="1">
                  <c:v>Product B</c:v>
                </c:pt>
                <c:pt idx="2">
                  <c:v>Product C</c:v>
                </c:pt>
                <c:pt idx="3">
                  <c:v>Product D</c:v>
                </c:pt>
                <c:pt idx="4">
                  <c:v>Product XYZ</c:v>
                </c:pt>
              </c:strCache>
            </c:strRef>
          </c:cat>
          <c:val>
            <c:numRef>
              <c:f>'Product Vs Unit Sold'!$B$4:$B$9</c:f>
              <c:numCache>
                <c:formatCode>General</c:formatCode>
                <c:ptCount val="5"/>
                <c:pt idx="0">
                  <c:v>975.63729189870037</c:v>
                </c:pt>
                <c:pt idx="1">
                  <c:v>1074.4897858844788</c:v>
                </c:pt>
                <c:pt idx="2">
                  <c:v>1160.0291091559243</c:v>
                </c:pt>
                <c:pt idx="3">
                  <c:v>1231.3249545435456</c:v>
                </c:pt>
                <c:pt idx="4">
                  <c:v>1072.0483455774049</c:v>
                </c:pt>
              </c:numCache>
            </c:numRef>
          </c:val>
          <c:extLst>
            <c:ext xmlns:c16="http://schemas.microsoft.com/office/drawing/2014/chart" uri="{C3380CC4-5D6E-409C-BE32-E72D297353CC}">
              <c16:uniqueId val="{00000000-64B9-4496-B1B7-651077931ED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[sales_data_Dashboard.xlsx]Date Vs Sales Amount!PivotTable3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C000"/>
                </a:solidFill>
              </a:rPr>
              <a:t>Date Vs Sales Amount</a:t>
            </a:r>
          </a:p>
        </c:rich>
      </c:tx>
      <c:layout>
        <c:manualLayout>
          <c:xMode val="edge"/>
          <c:yMode val="edge"/>
          <c:x val="0.30130912122039388"/>
          <c:y val="2.9095937965575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11069067102283E-2"/>
          <c:y val="0.23304167698620271"/>
          <c:w val="0.79867415689059007"/>
          <c:h val="0.50147791462226965"/>
        </c:manualLayout>
      </c:layout>
      <c:lineChart>
        <c:grouping val="standard"/>
        <c:varyColors val="0"/>
        <c:ser>
          <c:idx val="0"/>
          <c:order val="0"/>
          <c:tx>
            <c:strRef>
              <c:f>'Date Vs Sales Amount'!$B$3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'Date Vs Sales Amount'!$A$4:$A$148</c:f>
              <c:strCache>
                <c:ptCount val="144"/>
                <c:pt idx="0">
                  <c:v>2024-01-09</c:v>
                </c:pt>
                <c:pt idx="1">
                  <c:v>2024-01-11</c:v>
                </c:pt>
                <c:pt idx="2">
                  <c:v>2024-01-20</c:v>
                </c:pt>
                <c:pt idx="3">
                  <c:v>2024-01-21</c:v>
                </c:pt>
                <c:pt idx="4">
                  <c:v>2024-01-29</c:v>
                </c:pt>
                <c:pt idx="5">
                  <c:v>2024-02-02</c:v>
                </c:pt>
                <c:pt idx="6">
                  <c:v>2024-02-07</c:v>
                </c:pt>
                <c:pt idx="7">
                  <c:v>2024-02-10</c:v>
                </c:pt>
                <c:pt idx="8">
                  <c:v>2024-02-11</c:v>
                </c:pt>
                <c:pt idx="9">
                  <c:v>2024-02-17</c:v>
                </c:pt>
                <c:pt idx="10">
                  <c:v>2024-02-18</c:v>
                </c:pt>
                <c:pt idx="11">
                  <c:v>2024-02-20</c:v>
                </c:pt>
                <c:pt idx="12">
                  <c:v>2024-02-21</c:v>
                </c:pt>
                <c:pt idx="13">
                  <c:v>2024-02-22</c:v>
                </c:pt>
                <c:pt idx="14">
                  <c:v>2024-02-25</c:v>
                </c:pt>
                <c:pt idx="15">
                  <c:v>2024-02-27</c:v>
                </c:pt>
                <c:pt idx="16">
                  <c:v>2024-03-01</c:v>
                </c:pt>
                <c:pt idx="17">
                  <c:v>2024-03-03</c:v>
                </c:pt>
                <c:pt idx="18">
                  <c:v>2024-03-06</c:v>
                </c:pt>
                <c:pt idx="19">
                  <c:v>2024-03-07</c:v>
                </c:pt>
                <c:pt idx="20">
                  <c:v>2024-03-08</c:v>
                </c:pt>
                <c:pt idx="21">
                  <c:v>2024-03-09</c:v>
                </c:pt>
                <c:pt idx="22">
                  <c:v>2024-03-11</c:v>
                </c:pt>
                <c:pt idx="23">
                  <c:v>2024-03-12</c:v>
                </c:pt>
                <c:pt idx="24">
                  <c:v>2024-03-13</c:v>
                </c:pt>
                <c:pt idx="25">
                  <c:v>2024-03-17</c:v>
                </c:pt>
                <c:pt idx="26">
                  <c:v>2024-03-19</c:v>
                </c:pt>
                <c:pt idx="27">
                  <c:v>2024-03-21</c:v>
                </c:pt>
                <c:pt idx="28">
                  <c:v>2024-03-24</c:v>
                </c:pt>
                <c:pt idx="29">
                  <c:v>2024-03-27</c:v>
                </c:pt>
                <c:pt idx="30">
                  <c:v>2024-03-28</c:v>
                </c:pt>
                <c:pt idx="31">
                  <c:v>2024-04-01</c:v>
                </c:pt>
                <c:pt idx="32">
                  <c:v>2024-04-04</c:v>
                </c:pt>
                <c:pt idx="33">
                  <c:v>2024-04-05</c:v>
                </c:pt>
                <c:pt idx="34">
                  <c:v>2024-04-07</c:v>
                </c:pt>
                <c:pt idx="35">
                  <c:v>2024-04-09</c:v>
                </c:pt>
                <c:pt idx="36">
                  <c:v>2024-04-10</c:v>
                </c:pt>
                <c:pt idx="37">
                  <c:v>2024-04-14</c:v>
                </c:pt>
                <c:pt idx="38">
                  <c:v>2024-04-15</c:v>
                </c:pt>
                <c:pt idx="39">
                  <c:v>2024-04-20</c:v>
                </c:pt>
                <c:pt idx="40">
                  <c:v>2024-04-23</c:v>
                </c:pt>
                <c:pt idx="41">
                  <c:v>2024-04-24</c:v>
                </c:pt>
                <c:pt idx="42">
                  <c:v>2024-04-25</c:v>
                </c:pt>
                <c:pt idx="43">
                  <c:v>2024-04-26</c:v>
                </c:pt>
                <c:pt idx="44">
                  <c:v>2024-04-30</c:v>
                </c:pt>
                <c:pt idx="45">
                  <c:v>2024-05-01</c:v>
                </c:pt>
                <c:pt idx="46">
                  <c:v>2024-05-03</c:v>
                </c:pt>
                <c:pt idx="47">
                  <c:v>2024-05-05</c:v>
                </c:pt>
                <c:pt idx="48">
                  <c:v>2024-05-08</c:v>
                </c:pt>
                <c:pt idx="49">
                  <c:v>2024-05-11</c:v>
                </c:pt>
                <c:pt idx="50">
                  <c:v>2024-05-13</c:v>
                </c:pt>
                <c:pt idx="51">
                  <c:v>2024-05-16</c:v>
                </c:pt>
                <c:pt idx="52">
                  <c:v>2024-05-23</c:v>
                </c:pt>
                <c:pt idx="53">
                  <c:v>2024-05-24</c:v>
                </c:pt>
                <c:pt idx="54">
                  <c:v>2024-05-28</c:v>
                </c:pt>
                <c:pt idx="55">
                  <c:v>2024-05-31</c:v>
                </c:pt>
                <c:pt idx="56">
                  <c:v>2024-06-03</c:v>
                </c:pt>
                <c:pt idx="57">
                  <c:v>2024-06-06</c:v>
                </c:pt>
                <c:pt idx="58">
                  <c:v>2024-06-09</c:v>
                </c:pt>
                <c:pt idx="59">
                  <c:v>2024-06-10</c:v>
                </c:pt>
                <c:pt idx="60">
                  <c:v>2024-06-12</c:v>
                </c:pt>
                <c:pt idx="61">
                  <c:v>2024-06-13</c:v>
                </c:pt>
                <c:pt idx="62">
                  <c:v>2024-06-14</c:v>
                </c:pt>
                <c:pt idx="63">
                  <c:v>2024-06-19</c:v>
                </c:pt>
                <c:pt idx="64">
                  <c:v>2024-06-22</c:v>
                </c:pt>
                <c:pt idx="65">
                  <c:v>2024-06-23</c:v>
                </c:pt>
                <c:pt idx="66">
                  <c:v>2024-06-25</c:v>
                </c:pt>
                <c:pt idx="67">
                  <c:v>2024-06-26</c:v>
                </c:pt>
                <c:pt idx="68">
                  <c:v>2024-06-27</c:v>
                </c:pt>
                <c:pt idx="69">
                  <c:v>2024-06-28</c:v>
                </c:pt>
                <c:pt idx="70">
                  <c:v>2024-06-30</c:v>
                </c:pt>
                <c:pt idx="71">
                  <c:v>2024-07-03</c:v>
                </c:pt>
                <c:pt idx="72">
                  <c:v>2024-07-05</c:v>
                </c:pt>
                <c:pt idx="73">
                  <c:v>2024-07-10</c:v>
                </c:pt>
                <c:pt idx="74">
                  <c:v>2024-07-11</c:v>
                </c:pt>
                <c:pt idx="75">
                  <c:v>2024-07-12</c:v>
                </c:pt>
                <c:pt idx="76">
                  <c:v>2024-07-13</c:v>
                </c:pt>
                <c:pt idx="77">
                  <c:v>2024-07-15</c:v>
                </c:pt>
                <c:pt idx="78">
                  <c:v>2024-07-19</c:v>
                </c:pt>
                <c:pt idx="79">
                  <c:v>2024-07-20</c:v>
                </c:pt>
                <c:pt idx="80">
                  <c:v>2024-07-27</c:v>
                </c:pt>
                <c:pt idx="81">
                  <c:v>2024-08-02</c:v>
                </c:pt>
                <c:pt idx="82">
                  <c:v>2024-08-03</c:v>
                </c:pt>
                <c:pt idx="83">
                  <c:v>2024-08-04</c:v>
                </c:pt>
                <c:pt idx="84">
                  <c:v>2024-08-05</c:v>
                </c:pt>
                <c:pt idx="85">
                  <c:v>2024-08-06</c:v>
                </c:pt>
                <c:pt idx="86">
                  <c:v>2024-08-07</c:v>
                </c:pt>
                <c:pt idx="87">
                  <c:v>2024-08-09</c:v>
                </c:pt>
                <c:pt idx="88">
                  <c:v>2024-08-10</c:v>
                </c:pt>
                <c:pt idx="89">
                  <c:v>2024-08-11</c:v>
                </c:pt>
                <c:pt idx="90">
                  <c:v>2024-08-12</c:v>
                </c:pt>
                <c:pt idx="91">
                  <c:v>2024-08-14</c:v>
                </c:pt>
                <c:pt idx="92">
                  <c:v>2024-08-15</c:v>
                </c:pt>
                <c:pt idx="93">
                  <c:v>2024-08-17</c:v>
                </c:pt>
                <c:pt idx="94">
                  <c:v>2024-08-20</c:v>
                </c:pt>
                <c:pt idx="95">
                  <c:v>2024-08-21</c:v>
                </c:pt>
                <c:pt idx="96">
                  <c:v>2024-08-24</c:v>
                </c:pt>
                <c:pt idx="97">
                  <c:v>2024-09-04</c:v>
                </c:pt>
                <c:pt idx="98">
                  <c:v>2024-09-11</c:v>
                </c:pt>
                <c:pt idx="99">
                  <c:v>2024-09-13</c:v>
                </c:pt>
                <c:pt idx="100">
                  <c:v>2024-09-16</c:v>
                </c:pt>
                <c:pt idx="101">
                  <c:v>2024-09-17</c:v>
                </c:pt>
                <c:pt idx="102">
                  <c:v>2024-09-18</c:v>
                </c:pt>
                <c:pt idx="103">
                  <c:v>2024-09-19</c:v>
                </c:pt>
                <c:pt idx="104">
                  <c:v>2024-09-21</c:v>
                </c:pt>
                <c:pt idx="105">
                  <c:v>2024-09-22</c:v>
                </c:pt>
                <c:pt idx="106">
                  <c:v>2024-09-30</c:v>
                </c:pt>
                <c:pt idx="107">
                  <c:v>2024-10-03</c:v>
                </c:pt>
                <c:pt idx="108">
                  <c:v>2024-10-04</c:v>
                </c:pt>
                <c:pt idx="109">
                  <c:v>2024-10-05</c:v>
                </c:pt>
                <c:pt idx="110">
                  <c:v>2024-10-07</c:v>
                </c:pt>
                <c:pt idx="111">
                  <c:v>2024-10-08</c:v>
                </c:pt>
                <c:pt idx="112">
                  <c:v>2024-10-13</c:v>
                </c:pt>
                <c:pt idx="113">
                  <c:v>2024-10-16</c:v>
                </c:pt>
                <c:pt idx="114">
                  <c:v>2024-10-17</c:v>
                </c:pt>
                <c:pt idx="115">
                  <c:v>2024-10-22</c:v>
                </c:pt>
                <c:pt idx="116">
                  <c:v>2024-10-23</c:v>
                </c:pt>
                <c:pt idx="117">
                  <c:v>2024-10-24</c:v>
                </c:pt>
                <c:pt idx="118">
                  <c:v>2024-10-25</c:v>
                </c:pt>
                <c:pt idx="119">
                  <c:v>2024-10-26</c:v>
                </c:pt>
                <c:pt idx="120">
                  <c:v>2024-10-27</c:v>
                </c:pt>
                <c:pt idx="121">
                  <c:v>2024-10-31</c:v>
                </c:pt>
                <c:pt idx="122">
                  <c:v>2024-11-02</c:v>
                </c:pt>
                <c:pt idx="123">
                  <c:v>2024-11-03</c:v>
                </c:pt>
                <c:pt idx="124">
                  <c:v>2024-11-09</c:v>
                </c:pt>
                <c:pt idx="125">
                  <c:v>2024-11-16</c:v>
                </c:pt>
                <c:pt idx="126">
                  <c:v>2024-11-17</c:v>
                </c:pt>
                <c:pt idx="127">
                  <c:v>2024-11-18</c:v>
                </c:pt>
                <c:pt idx="128">
                  <c:v>2024-11-19</c:v>
                </c:pt>
                <c:pt idx="129">
                  <c:v>2024-11-23</c:v>
                </c:pt>
                <c:pt idx="130">
                  <c:v>2024-11-25</c:v>
                </c:pt>
                <c:pt idx="131">
                  <c:v>2024-11-26</c:v>
                </c:pt>
                <c:pt idx="132">
                  <c:v>2024-11-28</c:v>
                </c:pt>
                <c:pt idx="133">
                  <c:v>2024-11-30</c:v>
                </c:pt>
                <c:pt idx="134">
                  <c:v>2024-12-04</c:v>
                </c:pt>
                <c:pt idx="135">
                  <c:v>2024-12-11</c:v>
                </c:pt>
                <c:pt idx="136">
                  <c:v>2024-12-14</c:v>
                </c:pt>
                <c:pt idx="137">
                  <c:v>2024-12-20</c:v>
                </c:pt>
                <c:pt idx="138">
                  <c:v>2024-12-22</c:v>
                </c:pt>
                <c:pt idx="139">
                  <c:v>2024-12-23</c:v>
                </c:pt>
                <c:pt idx="140">
                  <c:v>2024-12-24</c:v>
                </c:pt>
                <c:pt idx="141">
                  <c:v>2024-12-25</c:v>
                </c:pt>
                <c:pt idx="142">
                  <c:v>2024-12-29</c:v>
                </c:pt>
                <c:pt idx="143">
                  <c:v>2024-12-30</c:v>
                </c:pt>
              </c:strCache>
            </c:strRef>
          </c:cat>
          <c:val>
            <c:numRef>
              <c:f>'Date Vs Sales Amount'!$B$4:$B$148</c:f>
              <c:numCache>
                <c:formatCode>General</c:formatCode>
                <c:ptCount val="144"/>
                <c:pt idx="0">
                  <c:v>563.49930781312924</c:v>
                </c:pt>
                <c:pt idx="1">
                  <c:v>500</c:v>
                </c:pt>
                <c:pt idx="2">
                  <c:v>500</c:v>
                </c:pt>
                <c:pt idx="3">
                  <c:v>600</c:v>
                </c:pt>
                <c:pt idx="4">
                  <c:v>700</c:v>
                </c:pt>
                <c:pt idx="5">
                  <c:v>266.58411982658299</c:v>
                </c:pt>
                <c:pt idx="6">
                  <c:v>200</c:v>
                </c:pt>
                <c:pt idx="7">
                  <c:v>200</c:v>
                </c:pt>
                <c:pt idx="8">
                  <c:v>257.5</c:v>
                </c:pt>
                <c:pt idx="9">
                  <c:v>681.76744631399674</c:v>
                </c:pt>
                <c:pt idx="10">
                  <c:v>500</c:v>
                </c:pt>
                <c:pt idx="11">
                  <c:v>372.92944942416318</c:v>
                </c:pt>
                <c:pt idx="12">
                  <c:v>200</c:v>
                </c:pt>
                <c:pt idx="13">
                  <c:v>300</c:v>
                </c:pt>
                <c:pt idx="14">
                  <c:v>300</c:v>
                </c:pt>
                <c:pt idx="15">
                  <c:v>286.35441200170339</c:v>
                </c:pt>
                <c:pt idx="16">
                  <c:v>300</c:v>
                </c:pt>
                <c:pt idx="17">
                  <c:v>200</c:v>
                </c:pt>
                <c:pt idx="18">
                  <c:v>676.19218398982446</c:v>
                </c:pt>
                <c:pt idx="19">
                  <c:v>387.51912707671403</c:v>
                </c:pt>
                <c:pt idx="20">
                  <c:v>300</c:v>
                </c:pt>
                <c:pt idx="21">
                  <c:v>300</c:v>
                </c:pt>
                <c:pt idx="22">
                  <c:v>600</c:v>
                </c:pt>
                <c:pt idx="23">
                  <c:v>565.54943585250487</c:v>
                </c:pt>
                <c:pt idx="24">
                  <c:v>797.10276634351862</c:v>
                </c:pt>
                <c:pt idx="25">
                  <c:v>200</c:v>
                </c:pt>
                <c:pt idx="26">
                  <c:v>100</c:v>
                </c:pt>
                <c:pt idx="27">
                  <c:v>100</c:v>
                </c:pt>
                <c:pt idx="28">
                  <c:v>300</c:v>
                </c:pt>
                <c:pt idx="29">
                  <c:v>700</c:v>
                </c:pt>
                <c:pt idx="30">
                  <c:v>300</c:v>
                </c:pt>
                <c:pt idx="31">
                  <c:v>300</c:v>
                </c:pt>
                <c:pt idx="32">
                  <c:v>400</c:v>
                </c:pt>
                <c:pt idx="33">
                  <c:v>600</c:v>
                </c:pt>
                <c:pt idx="34">
                  <c:v>200</c:v>
                </c:pt>
                <c:pt idx="35">
                  <c:v>784.56964717971982</c:v>
                </c:pt>
                <c:pt idx="36">
                  <c:v>269.7271343198247</c:v>
                </c:pt>
                <c:pt idx="37">
                  <c:v>100</c:v>
                </c:pt>
                <c:pt idx="38">
                  <c:v>274.01025848306415</c:v>
                </c:pt>
                <c:pt idx="39">
                  <c:v>200</c:v>
                </c:pt>
                <c:pt idx="40">
                  <c:v>370.78792890932357</c:v>
                </c:pt>
                <c:pt idx="41">
                  <c:v>300</c:v>
                </c:pt>
                <c:pt idx="42">
                  <c:v>778.40146879688439</c:v>
                </c:pt>
                <c:pt idx="43">
                  <c:v>500</c:v>
                </c:pt>
                <c:pt idx="44">
                  <c:v>100</c:v>
                </c:pt>
                <c:pt idx="45">
                  <c:v>277.29338513976091</c:v>
                </c:pt>
                <c:pt idx="46">
                  <c:v>200</c:v>
                </c:pt>
                <c:pt idx="47">
                  <c:v>200</c:v>
                </c:pt>
                <c:pt idx="48">
                  <c:v>200</c:v>
                </c:pt>
                <c:pt idx="49">
                  <c:v>200</c:v>
                </c:pt>
                <c:pt idx="50">
                  <c:v>268.67292851659602</c:v>
                </c:pt>
                <c:pt idx="51">
                  <c:v>500</c:v>
                </c:pt>
                <c:pt idx="52">
                  <c:v>100</c:v>
                </c:pt>
                <c:pt idx="53">
                  <c:v>200</c:v>
                </c:pt>
                <c:pt idx="54">
                  <c:v>100</c:v>
                </c:pt>
                <c:pt idx="55">
                  <c:v>300</c:v>
                </c:pt>
                <c:pt idx="56">
                  <c:v>292.25123845931955</c:v>
                </c:pt>
                <c:pt idx="57">
                  <c:v>562.48378416211608</c:v>
                </c:pt>
                <c:pt idx="58">
                  <c:v>100</c:v>
                </c:pt>
                <c:pt idx="59">
                  <c:v>200</c:v>
                </c:pt>
                <c:pt idx="60">
                  <c:v>399.57425024962288</c:v>
                </c:pt>
                <c:pt idx="61">
                  <c:v>791.0571313881436</c:v>
                </c:pt>
                <c:pt idx="62">
                  <c:v>300</c:v>
                </c:pt>
                <c:pt idx="63">
                  <c:v>700</c:v>
                </c:pt>
                <c:pt idx="64">
                  <c:v>500</c:v>
                </c:pt>
                <c:pt idx="65">
                  <c:v>200</c:v>
                </c:pt>
                <c:pt idx="66">
                  <c:v>700</c:v>
                </c:pt>
                <c:pt idx="67">
                  <c:v>300</c:v>
                </c:pt>
                <c:pt idx="68">
                  <c:v>400</c:v>
                </c:pt>
                <c:pt idx="69">
                  <c:v>600</c:v>
                </c:pt>
                <c:pt idx="70">
                  <c:v>200</c:v>
                </c:pt>
                <c:pt idx="71">
                  <c:v>400</c:v>
                </c:pt>
                <c:pt idx="72">
                  <c:v>500</c:v>
                </c:pt>
                <c:pt idx="73">
                  <c:v>200</c:v>
                </c:pt>
                <c:pt idx="74">
                  <c:v>100</c:v>
                </c:pt>
                <c:pt idx="75">
                  <c:v>700</c:v>
                </c:pt>
                <c:pt idx="76">
                  <c:v>200</c:v>
                </c:pt>
                <c:pt idx="77">
                  <c:v>100</c:v>
                </c:pt>
                <c:pt idx="78">
                  <c:v>200</c:v>
                </c:pt>
                <c:pt idx="79">
                  <c:v>1275.0978225985832</c:v>
                </c:pt>
                <c:pt idx="80">
                  <c:v>294.66188875406334</c:v>
                </c:pt>
                <c:pt idx="81">
                  <c:v>582.90349285345917</c:v>
                </c:pt>
                <c:pt idx="82">
                  <c:v>100</c:v>
                </c:pt>
                <c:pt idx="83">
                  <c:v>100</c:v>
                </c:pt>
                <c:pt idx="84">
                  <c:v>289.87044113107441</c:v>
                </c:pt>
                <c:pt idx="85">
                  <c:v>267.62527057549914</c:v>
                </c:pt>
                <c:pt idx="86">
                  <c:v>100</c:v>
                </c:pt>
                <c:pt idx="87">
                  <c:v>700</c:v>
                </c:pt>
                <c:pt idx="88">
                  <c:v>200</c:v>
                </c:pt>
                <c:pt idx="89">
                  <c:v>200</c:v>
                </c:pt>
                <c:pt idx="90">
                  <c:v>300</c:v>
                </c:pt>
                <c:pt idx="91">
                  <c:v>579.51647797686496</c:v>
                </c:pt>
                <c:pt idx="92">
                  <c:v>300</c:v>
                </c:pt>
                <c:pt idx="93">
                  <c:v>300</c:v>
                </c:pt>
                <c:pt idx="94">
                  <c:v>200</c:v>
                </c:pt>
                <c:pt idx="95">
                  <c:v>300</c:v>
                </c:pt>
                <c:pt idx="96">
                  <c:v>800</c:v>
                </c:pt>
                <c:pt idx="97">
                  <c:v>293.45280869969031</c:v>
                </c:pt>
                <c:pt idx="98">
                  <c:v>100</c:v>
                </c:pt>
                <c:pt idx="99">
                  <c:v>261.47456811141967</c:v>
                </c:pt>
                <c:pt idx="100">
                  <c:v>1000</c:v>
                </c:pt>
                <c:pt idx="101">
                  <c:v>500</c:v>
                </c:pt>
                <c:pt idx="102">
                  <c:v>200</c:v>
                </c:pt>
                <c:pt idx="103">
                  <c:v>100</c:v>
                </c:pt>
                <c:pt idx="104">
                  <c:v>100</c:v>
                </c:pt>
                <c:pt idx="105">
                  <c:v>200</c:v>
                </c:pt>
                <c:pt idx="106">
                  <c:v>500</c:v>
                </c:pt>
                <c:pt idx="107">
                  <c:v>200</c:v>
                </c:pt>
                <c:pt idx="108">
                  <c:v>300</c:v>
                </c:pt>
                <c:pt idx="109">
                  <c:v>200</c:v>
                </c:pt>
                <c:pt idx="110">
                  <c:v>598.33465863316553</c:v>
                </c:pt>
                <c:pt idx="111">
                  <c:v>200</c:v>
                </c:pt>
                <c:pt idx="112">
                  <c:v>284.04663968379333</c:v>
                </c:pt>
                <c:pt idx="113">
                  <c:v>100</c:v>
                </c:pt>
                <c:pt idx="114">
                  <c:v>500</c:v>
                </c:pt>
                <c:pt idx="115">
                  <c:v>385.19693118181704</c:v>
                </c:pt>
                <c:pt idx="116">
                  <c:v>400.19658931368298</c:v>
                </c:pt>
                <c:pt idx="117">
                  <c:v>200</c:v>
                </c:pt>
                <c:pt idx="118">
                  <c:v>500</c:v>
                </c:pt>
                <c:pt idx="119">
                  <c:v>559.47490234375005</c:v>
                </c:pt>
                <c:pt idx="120">
                  <c:v>500</c:v>
                </c:pt>
                <c:pt idx="121">
                  <c:v>300</c:v>
                </c:pt>
                <c:pt idx="122">
                  <c:v>200</c:v>
                </c:pt>
                <c:pt idx="123">
                  <c:v>364.52117848696133</c:v>
                </c:pt>
                <c:pt idx="124">
                  <c:v>100</c:v>
                </c:pt>
                <c:pt idx="125">
                  <c:v>100</c:v>
                </c:pt>
                <c:pt idx="126">
                  <c:v>500</c:v>
                </c:pt>
                <c:pt idx="127">
                  <c:v>100</c:v>
                </c:pt>
                <c:pt idx="128">
                  <c:v>200</c:v>
                </c:pt>
                <c:pt idx="129">
                  <c:v>400</c:v>
                </c:pt>
                <c:pt idx="130">
                  <c:v>100</c:v>
                </c:pt>
                <c:pt idx="131">
                  <c:v>600</c:v>
                </c:pt>
                <c:pt idx="132">
                  <c:v>200</c:v>
                </c:pt>
                <c:pt idx="133">
                  <c:v>500</c:v>
                </c:pt>
                <c:pt idx="134">
                  <c:v>200</c:v>
                </c:pt>
                <c:pt idx="135">
                  <c:v>300</c:v>
                </c:pt>
                <c:pt idx="136">
                  <c:v>258.484375</c:v>
                </c:pt>
                <c:pt idx="137">
                  <c:v>771.85535346500683</c:v>
                </c:pt>
                <c:pt idx="138">
                  <c:v>500</c:v>
                </c:pt>
                <c:pt idx="139">
                  <c:v>800</c:v>
                </c:pt>
                <c:pt idx="140">
                  <c:v>500</c:v>
                </c:pt>
                <c:pt idx="141">
                  <c:v>1280.6384559642204</c:v>
                </c:pt>
                <c:pt idx="142">
                  <c:v>260.4716204833984</c:v>
                </c:pt>
                <c:pt idx="143">
                  <c:v>100</c:v>
                </c:pt>
              </c:numCache>
            </c:numRef>
          </c:val>
          <c:smooth val="0"/>
          <c:extLst>
            <c:ext xmlns:c16="http://schemas.microsoft.com/office/drawing/2014/chart" uri="{C3380CC4-5D6E-409C-BE32-E72D297353CC}">
              <c16:uniqueId val="{00000000-9A6D-4882-962A-840B483141A4}"/>
            </c:ext>
          </c:extLst>
        </c:ser>
        <c:dLbls>
          <c:showLegendKey val="0"/>
          <c:showVal val="0"/>
          <c:showCatName val="0"/>
          <c:showSerName val="0"/>
          <c:showPercent val="0"/>
          <c:showBubbleSize val="0"/>
        </c:dLbls>
        <c:marker val="1"/>
        <c:smooth val="0"/>
        <c:axId val="1611849776"/>
        <c:axId val="1611863696"/>
      </c:lineChart>
      <c:catAx>
        <c:axId val="1611849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1863696"/>
        <c:crosses val="autoZero"/>
        <c:auto val="1"/>
        <c:lblAlgn val="ctr"/>
        <c:lblOffset val="100"/>
        <c:noMultiLvlLbl val="0"/>
      </c:catAx>
      <c:valAx>
        <c:axId val="161186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184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[sales_data_Dashboard.xlsx]Region Vs Total 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a:solidFill>
                  <a:srgbClr val="FFC000"/>
                </a:solidFill>
              </a:rPr>
              <a:t>Region</a:t>
            </a:r>
            <a:r>
              <a:rPr lang="en-US" sz="1600" b="1" baseline="0">
                <a:solidFill>
                  <a:srgbClr val="FFC000"/>
                </a:solidFill>
              </a:rPr>
              <a:t> Vs Total Sales</a:t>
            </a:r>
            <a:endParaRPr lang="en-US" sz="1600" b="1">
              <a:solidFill>
                <a:srgbClr val="FFC000"/>
              </a:solidFill>
            </a:endParaRPr>
          </a:p>
        </c:rich>
      </c:tx>
      <c:layout>
        <c:manualLayout>
          <c:xMode val="edge"/>
          <c:yMode val="edge"/>
          <c:x val="0.28331421287444231"/>
          <c:y val="3.14801267361863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Vs Total Sales'!$B$3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Total Sales'!$A$4:$A$9</c:f>
              <c:strCache>
                <c:ptCount val="5"/>
                <c:pt idx="0">
                  <c:v>East</c:v>
                </c:pt>
                <c:pt idx="1">
                  <c:v>North</c:v>
                </c:pt>
                <c:pt idx="2">
                  <c:v>South</c:v>
                </c:pt>
                <c:pt idx="3">
                  <c:v>Unknown Region</c:v>
                </c:pt>
                <c:pt idx="4">
                  <c:v>West</c:v>
                </c:pt>
              </c:strCache>
            </c:strRef>
          </c:cat>
          <c:val>
            <c:numRef>
              <c:f>'Region Vs Total Sales'!$B$4:$B$9</c:f>
              <c:numCache>
                <c:formatCode>General</c:formatCode>
                <c:ptCount val="5"/>
                <c:pt idx="0">
                  <c:v>1371291.0030595262</c:v>
                </c:pt>
                <c:pt idx="1">
                  <c:v>1057249.0353431299</c:v>
                </c:pt>
                <c:pt idx="2">
                  <c:v>1551872.7465338225</c:v>
                </c:pt>
                <c:pt idx="3">
                  <c:v>1208832.0531916525</c:v>
                </c:pt>
                <c:pt idx="4">
                  <c:v>852919.30259234644</c:v>
                </c:pt>
              </c:numCache>
            </c:numRef>
          </c:val>
          <c:extLst>
            <c:ext xmlns:c16="http://schemas.microsoft.com/office/drawing/2014/chart" uri="{C3380CC4-5D6E-409C-BE32-E72D297353CC}">
              <c16:uniqueId val="{00000000-FC14-482C-B722-4F20A138FC6E}"/>
            </c:ext>
          </c:extLst>
        </c:ser>
        <c:dLbls>
          <c:dLblPos val="outEnd"/>
          <c:showLegendKey val="0"/>
          <c:showVal val="1"/>
          <c:showCatName val="0"/>
          <c:showSerName val="0"/>
          <c:showPercent val="0"/>
          <c:showBubbleSize val="0"/>
        </c:dLbls>
        <c:gapWidth val="115"/>
        <c:overlap val="-20"/>
        <c:axId val="1386039792"/>
        <c:axId val="1386042672"/>
      </c:barChart>
      <c:catAx>
        <c:axId val="1386039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042672"/>
        <c:crosses val="autoZero"/>
        <c:auto val="1"/>
        <c:lblAlgn val="ctr"/>
        <c:lblOffset val="100"/>
        <c:noMultiLvlLbl val="0"/>
      </c:catAx>
      <c:valAx>
        <c:axId val="1386042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0397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[sales_data_Dashboard.xlsx]Product Vs Unit Sold!PivotTable2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C000"/>
                </a:solidFill>
              </a:rPr>
              <a:t>Product Vs Unit Sold</a:t>
            </a:r>
          </a:p>
        </c:rich>
      </c:tx>
      <c:layout>
        <c:manualLayout>
          <c:xMode val="edge"/>
          <c:yMode val="edge"/>
          <c:x val="0.2788541119860017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5682086614173227E-2"/>
              <c:y val="-1.9174686497521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1.6895231846019248E-2"/>
              <c:y val="-3.0562846310877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8.9373359580052492E-3"/>
              <c:y val="-1.1762175561388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5.1897637795275592E-2"/>
              <c:y val="8.24839603382910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476159230096238E-3"/>
              <c:y val="2.155402449693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5682086614173227E-2"/>
              <c:y val="-1.9174686497521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76159230096238E-3"/>
              <c:y val="2.155402449693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1897637795275592E-2"/>
              <c:y val="8.24839603382910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9373359580052492E-3"/>
              <c:y val="-1.1762175561388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6895231846019248E-2"/>
              <c:y val="-3.0562846310877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5682086614173227E-2"/>
              <c:y val="-1.9174686497521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476159230096238E-3"/>
              <c:y val="2.155402449693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1897637795275592E-2"/>
              <c:y val="8.24839603382910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9373359580052492E-3"/>
              <c:y val="-1.1762175561388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6895231846019248E-2"/>
              <c:y val="-3.05628463108778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 Vs Unit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03-4E6E-81B0-9A4D9A4404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03-4E6E-81B0-9A4D9A4404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03-4E6E-81B0-9A4D9A4404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03-4E6E-81B0-9A4D9A4404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03-4E6E-81B0-9A4D9A440410}"/>
              </c:ext>
            </c:extLst>
          </c:dPt>
          <c:dLbls>
            <c:dLbl>
              <c:idx val="0"/>
              <c:layout>
                <c:manualLayout>
                  <c:x val="-1.5682086614173227E-2"/>
                  <c:y val="-1.917468649752114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03-4E6E-81B0-9A4D9A440410}"/>
                </c:ext>
              </c:extLst>
            </c:dLbl>
            <c:dLbl>
              <c:idx val="1"/>
              <c:layout>
                <c:manualLayout>
                  <c:x val="1.476159230096238E-3"/>
                  <c:y val="2.15540244969378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03-4E6E-81B0-9A4D9A440410}"/>
                </c:ext>
              </c:extLst>
            </c:dLbl>
            <c:dLbl>
              <c:idx val="2"/>
              <c:layout>
                <c:manualLayout>
                  <c:x val="-5.1897637795275592E-2"/>
                  <c:y val="8.248396033829104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03-4E6E-81B0-9A4D9A440410}"/>
                </c:ext>
              </c:extLst>
            </c:dLbl>
            <c:dLbl>
              <c:idx val="3"/>
              <c:layout>
                <c:manualLayout>
                  <c:x val="-8.9373359580052492E-3"/>
                  <c:y val="-1.17621755613880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03-4E6E-81B0-9A4D9A440410}"/>
                </c:ext>
              </c:extLst>
            </c:dLbl>
            <c:dLbl>
              <c:idx val="4"/>
              <c:layout>
                <c:manualLayout>
                  <c:x val="1.6895231846019248E-2"/>
                  <c:y val="-3.0562846310877808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03-4E6E-81B0-9A4D9A440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Unit Sold'!$A$4:$A$9</c:f>
              <c:strCache>
                <c:ptCount val="5"/>
                <c:pt idx="0">
                  <c:v>Product A</c:v>
                </c:pt>
                <c:pt idx="1">
                  <c:v>Product B</c:v>
                </c:pt>
                <c:pt idx="2">
                  <c:v>Product C</c:v>
                </c:pt>
                <c:pt idx="3">
                  <c:v>Product D</c:v>
                </c:pt>
                <c:pt idx="4">
                  <c:v>Product XYZ</c:v>
                </c:pt>
              </c:strCache>
            </c:strRef>
          </c:cat>
          <c:val>
            <c:numRef>
              <c:f>'Product Vs Unit Sold'!$B$4:$B$9</c:f>
              <c:numCache>
                <c:formatCode>General</c:formatCode>
                <c:ptCount val="5"/>
                <c:pt idx="0">
                  <c:v>975.63729189870037</c:v>
                </c:pt>
                <c:pt idx="1">
                  <c:v>1074.4897858844788</c:v>
                </c:pt>
                <c:pt idx="2">
                  <c:v>1160.0291091559243</c:v>
                </c:pt>
                <c:pt idx="3">
                  <c:v>1231.3249545435456</c:v>
                </c:pt>
                <c:pt idx="4">
                  <c:v>1072.0483455774049</c:v>
                </c:pt>
              </c:numCache>
            </c:numRef>
          </c:val>
          <c:extLst>
            <c:ext xmlns:c16="http://schemas.microsoft.com/office/drawing/2014/chart" uri="{C3380CC4-5D6E-409C-BE32-E72D297353CC}">
              <c16:uniqueId val="{0000000A-CB03-4E6E-81B0-9A4D9A44041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[sales_data_Dashboard.xlsx]Date Vs Sales Amount!PivotTable3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C000"/>
                </a:solidFill>
              </a:rPr>
              <a:t>Date Vs Sales Amount</a:t>
            </a:r>
          </a:p>
        </c:rich>
      </c:tx>
      <c:layout>
        <c:manualLayout>
          <c:xMode val="edge"/>
          <c:yMode val="edge"/>
          <c:x val="0.30130912122039388"/>
          <c:y val="2.9095937965575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11069067102283E-2"/>
          <c:y val="0.23304167698620271"/>
          <c:w val="0.79867415689059007"/>
          <c:h val="0.50147791462226965"/>
        </c:manualLayout>
      </c:layout>
      <c:lineChart>
        <c:grouping val="standard"/>
        <c:varyColors val="0"/>
        <c:ser>
          <c:idx val="0"/>
          <c:order val="0"/>
          <c:tx>
            <c:strRef>
              <c:f>'Date Vs Sales Amount'!$B$3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'Date Vs Sales Amount'!$A$4:$A$148</c:f>
              <c:strCache>
                <c:ptCount val="144"/>
                <c:pt idx="0">
                  <c:v>2024-01-09</c:v>
                </c:pt>
                <c:pt idx="1">
                  <c:v>2024-01-11</c:v>
                </c:pt>
                <c:pt idx="2">
                  <c:v>2024-01-20</c:v>
                </c:pt>
                <c:pt idx="3">
                  <c:v>2024-01-21</c:v>
                </c:pt>
                <c:pt idx="4">
                  <c:v>2024-01-29</c:v>
                </c:pt>
                <c:pt idx="5">
                  <c:v>2024-02-02</c:v>
                </c:pt>
                <c:pt idx="6">
                  <c:v>2024-02-07</c:v>
                </c:pt>
                <c:pt idx="7">
                  <c:v>2024-02-10</c:v>
                </c:pt>
                <c:pt idx="8">
                  <c:v>2024-02-11</c:v>
                </c:pt>
                <c:pt idx="9">
                  <c:v>2024-02-17</c:v>
                </c:pt>
                <c:pt idx="10">
                  <c:v>2024-02-18</c:v>
                </c:pt>
                <c:pt idx="11">
                  <c:v>2024-02-20</c:v>
                </c:pt>
                <c:pt idx="12">
                  <c:v>2024-02-21</c:v>
                </c:pt>
                <c:pt idx="13">
                  <c:v>2024-02-22</c:v>
                </c:pt>
                <c:pt idx="14">
                  <c:v>2024-02-25</c:v>
                </c:pt>
                <c:pt idx="15">
                  <c:v>2024-02-27</c:v>
                </c:pt>
                <c:pt idx="16">
                  <c:v>2024-03-01</c:v>
                </c:pt>
                <c:pt idx="17">
                  <c:v>2024-03-03</c:v>
                </c:pt>
                <c:pt idx="18">
                  <c:v>2024-03-06</c:v>
                </c:pt>
                <c:pt idx="19">
                  <c:v>2024-03-07</c:v>
                </c:pt>
                <c:pt idx="20">
                  <c:v>2024-03-08</c:v>
                </c:pt>
                <c:pt idx="21">
                  <c:v>2024-03-09</c:v>
                </c:pt>
                <c:pt idx="22">
                  <c:v>2024-03-11</c:v>
                </c:pt>
                <c:pt idx="23">
                  <c:v>2024-03-12</c:v>
                </c:pt>
                <c:pt idx="24">
                  <c:v>2024-03-13</c:v>
                </c:pt>
                <c:pt idx="25">
                  <c:v>2024-03-17</c:v>
                </c:pt>
                <c:pt idx="26">
                  <c:v>2024-03-19</c:v>
                </c:pt>
                <c:pt idx="27">
                  <c:v>2024-03-21</c:v>
                </c:pt>
                <c:pt idx="28">
                  <c:v>2024-03-24</c:v>
                </c:pt>
                <c:pt idx="29">
                  <c:v>2024-03-27</c:v>
                </c:pt>
                <c:pt idx="30">
                  <c:v>2024-03-28</c:v>
                </c:pt>
                <c:pt idx="31">
                  <c:v>2024-04-01</c:v>
                </c:pt>
                <c:pt idx="32">
                  <c:v>2024-04-04</c:v>
                </c:pt>
                <c:pt idx="33">
                  <c:v>2024-04-05</c:v>
                </c:pt>
                <c:pt idx="34">
                  <c:v>2024-04-07</c:v>
                </c:pt>
                <c:pt idx="35">
                  <c:v>2024-04-09</c:v>
                </c:pt>
                <c:pt idx="36">
                  <c:v>2024-04-10</c:v>
                </c:pt>
                <c:pt idx="37">
                  <c:v>2024-04-14</c:v>
                </c:pt>
                <c:pt idx="38">
                  <c:v>2024-04-15</c:v>
                </c:pt>
                <c:pt idx="39">
                  <c:v>2024-04-20</c:v>
                </c:pt>
                <c:pt idx="40">
                  <c:v>2024-04-23</c:v>
                </c:pt>
                <c:pt idx="41">
                  <c:v>2024-04-24</c:v>
                </c:pt>
                <c:pt idx="42">
                  <c:v>2024-04-25</c:v>
                </c:pt>
                <c:pt idx="43">
                  <c:v>2024-04-26</c:v>
                </c:pt>
                <c:pt idx="44">
                  <c:v>2024-04-30</c:v>
                </c:pt>
                <c:pt idx="45">
                  <c:v>2024-05-01</c:v>
                </c:pt>
                <c:pt idx="46">
                  <c:v>2024-05-03</c:v>
                </c:pt>
                <c:pt idx="47">
                  <c:v>2024-05-05</c:v>
                </c:pt>
                <c:pt idx="48">
                  <c:v>2024-05-08</c:v>
                </c:pt>
                <c:pt idx="49">
                  <c:v>2024-05-11</c:v>
                </c:pt>
                <c:pt idx="50">
                  <c:v>2024-05-13</c:v>
                </c:pt>
                <c:pt idx="51">
                  <c:v>2024-05-16</c:v>
                </c:pt>
                <c:pt idx="52">
                  <c:v>2024-05-23</c:v>
                </c:pt>
                <c:pt idx="53">
                  <c:v>2024-05-24</c:v>
                </c:pt>
                <c:pt idx="54">
                  <c:v>2024-05-28</c:v>
                </c:pt>
                <c:pt idx="55">
                  <c:v>2024-05-31</c:v>
                </c:pt>
                <c:pt idx="56">
                  <c:v>2024-06-03</c:v>
                </c:pt>
                <c:pt idx="57">
                  <c:v>2024-06-06</c:v>
                </c:pt>
                <c:pt idx="58">
                  <c:v>2024-06-09</c:v>
                </c:pt>
                <c:pt idx="59">
                  <c:v>2024-06-10</c:v>
                </c:pt>
                <c:pt idx="60">
                  <c:v>2024-06-12</c:v>
                </c:pt>
                <c:pt idx="61">
                  <c:v>2024-06-13</c:v>
                </c:pt>
                <c:pt idx="62">
                  <c:v>2024-06-14</c:v>
                </c:pt>
                <c:pt idx="63">
                  <c:v>2024-06-19</c:v>
                </c:pt>
                <c:pt idx="64">
                  <c:v>2024-06-22</c:v>
                </c:pt>
                <c:pt idx="65">
                  <c:v>2024-06-23</c:v>
                </c:pt>
                <c:pt idx="66">
                  <c:v>2024-06-25</c:v>
                </c:pt>
                <c:pt idx="67">
                  <c:v>2024-06-26</c:v>
                </c:pt>
                <c:pt idx="68">
                  <c:v>2024-06-27</c:v>
                </c:pt>
                <c:pt idx="69">
                  <c:v>2024-06-28</c:v>
                </c:pt>
                <c:pt idx="70">
                  <c:v>2024-06-30</c:v>
                </c:pt>
                <c:pt idx="71">
                  <c:v>2024-07-03</c:v>
                </c:pt>
                <c:pt idx="72">
                  <c:v>2024-07-05</c:v>
                </c:pt>
                <c:pt idx="73">
                  <c:v>2024-07-10</c:v>
                </c:pt>
                <c:pt idx="74">
                  <c:v>2024-07-11</c:v>
                </c:pt>
                <c:pt idx="75">
                  <c:v>2024-07-12</c:v>
                </c:pt>
                <c:pt idx="76">
                  <c:v>2024-07-13</c:v>
                </c:pt>
                <c:pt idx="77">
                  <c:v>2024-07-15</c:v>
                </c:pt>
                <c:pt idx="78">
                  <c:v>2024-07-19</c:v>
                </c:pt>
                <c:pt idx="79">
                  <c:v>2024-07-20</c:v>
                </c:pt>
                <c:pt idx="80">
                  <c:v>2024-07-27</c:v>
                </c:pt>
                <c:pt idx="81">
                  <c:v>2024-08-02</c:v>
                </c:pt>
                <c:pt idx="82">
                  <c:v>2024-08-03</c:v>
                </c:pt>
                <c:pt idx="83">
                  <c:v>2024-08-04</c:v>
                </c:pt>
                <c:pt idx="84">
                  <c:v>2024-08-05</c:v>
                </c:pt>
                <c:pt idx="85">
                  <c:v>2024-08-06</c:v>
                </c:pt>
                <c:pt idx="86">
                  <c:v>2024-08-07</c:v>
                </c:pt>
                <c:pt idx="87">
                  <c:v>2024-08-09</c:v>
                </c:pt>
                <c:pt idx="88">
                  <c:v>2024-08-10</c:v>
                </c:pt>
                <c:pt idx="89">
                  <c:v>2024-08-11</c:v>
                </c:pt>
                <c:pt idx="90">
                  <c:v>2024-08-12</c:v>
                </c:pt>
                <c:pt idx="91">
                  <c:v>2024-08-14</c:v>
                </c:pt>
                <c:pt idx="92">
                  <c:v>2024-08-15</c:v>
                </c:pt>
                <c:pt idx="93">
                  <c:v>2024-08-17</c:v>
                </c:pt>
                <c:pt idx="94">
                  <c:v>2024-08-20</c:v>
                </c:pt>
                <c:pt idx="95">
                  <c:v>2024-08-21</c:v>
                </c:pt>
                <c:pt idx="96">
                  <c:v>2024-08-24</c:v>
                </c:pt>
                <c:pt idx="97">
                  <c:v>2024-09-04</c:v>
                </c:pt>
                <c:pt idx="98">
                  <c:v>2024-09-11</c:v>
                </c:pt>
                <c:pt idx="99">
                  <c:v>2024-09-13</c:v>
                </c:pt>
                <c:pt idx="100">
                  <c:v>2024-09-16</c:v>
                </c:pt>
                <c:pt idx="101">
                  <c:v>2024-09-17</c:v>
                </c:pt>
                <c:pt idx="102">
                  <c:v>2024-09-18</c:v>
                </c:pt>
                <c:pt idx="103">
                  <c:v>2024-09-19</c:v>
                </c:pt>
                <c:pt idx="104">
                  <c:v>2024-09-21</c:v>
                </c:pt>
                <c:pt idx="105">
                  <c:v>2024-09-22</c:v>
                </c:pt>
                <c:pt idx="106">
                  <c:v>2024-09-30</c:v>
                </c:pt>
                <c:pt idx="107">
                  <c:v>2024-10-03</c:v>
                </c:pt>
                <c:pt idx="108">
                  <c:v>2024-10-04</c:v>
                </c:pt>
                <c:pt idx="109">
                  <c:v>2024-10-05</c:v>
                </c:pt>
                <c:pt idx="110">
                  <c:v>2024-10-07</c:v>
                </c:pt>
                <c:pt idx="111">
                  <c:v>2024-10-08</c:v>
                </c:pt>
                <c:pt idx="112">
                  <c:v>2024-10-13</c:v>
                </c:pt>
                <c:pt idx="113">
                  <c:v>2024-10-16</c:v>
                </c:pt>
                <c:pt idx="114">
                  <c:v>2024-10-17</c:v>
                </c:pt>
                <c:pt idx="115">
                  <c:v>2024-10-22</c:v>
                </c:pt>
                <c:pt idx="116">
                  <c:v>2024-10-23</c:v>
                </c:pt>
                <c:pt idx="117">
                  <c:v>2024-10-24</c:v>
                </c:pt>
                <c:pt idx="118">
                  <c:v>2024-10-25</c:v>
                </c:pt>
                <c:pt idx="119">
                  <c:v>2024-10-26</c:v>
                </c:pt>
                <c:pt idx="120">
                  <c:v>2024-10-27</c:v>
                </c:pt>
                <c:pt idx="121">
                  <c:v>2024-10-31</c:v>
                </c:pt>
                <c:pt idx="122">
                  <c:v>2024-11-02</c:v>
                </c:pt>
                <c:pt idx="123">
                  <c:v>2024-11-03</c:v>
                </c:pt>
                <c:pt idx="124">
                  <c:v>2024-11-09</c:v>
                </c:pt>
                <c:pt idx="125">
                  <c:v>2024-11-16</c:v>
                </c:pt>
                <c:pt idx="126">
                  <c:v>2024-11-17</c:v>
                </c:pt>
                <c:pt idx="127">
                  <c:v>2024-11-18</c:v>
                </c:pt>
                <c:pt idx="128">
                  <c:v>2024-11-19</c:v>
                </c:pt>
                <c:pt idx="129">
                  <c:v>2024-11-23</c:v>
                </c:pt>
                <c:pt idx="130">
                  <c:v>2024-11-25</c:v>
                </c:pt>
                <c:pt idx="131">
                  <c:v>2024-11-26</c:v>
                </c:pt>
                <c:pt idx="132">
                  <c:v>2024-11-28</c:v>
                </c:pt>
                <c:pt idx="133">
                  <c:v>2024-11-30</c:v>
                </c:pt>
                <c:pt idx="134">
                  <c:v>2024-12-04</c:v>
                </c:pt>
                <c:pt idx="135">
                  <c:v>2024-12-11</c:v>
                </c:pt>
                <c:pt idx="136">
                  <c:v>2024-12-14</c:v>
                </c:pt>
                <c:pt idx="137">
                  <c:v>2024-12-20</c:v>
                </c:pt>
                <c:pt idx="138">
                  <c:v>2024-12-22</c:v>
                </c:pt>
                <c:pt idx="139">
                  <c:v>2024-12-23</c:v>
                </c:pt>
                <c:pt idx="140">
                  <c:v>2024-12-24</c:v>
                </c:pt>
                <c:pt idx="141">
                  <c:v>2024-12-25</c:v>
                </c:pt>
                <c:pt idx="142">
                  <c:v>2024-12-29</c:v>
                </c:pt>
                <c:pt idx="143">
                  <c:v>2024-12-30</c:v>
                </c:pt>
              </c:strCache>
            </c:strRef>
          </c:cat>
          <c:val>
            <c:numRef>
              <c:f>'Date Vs Sales Amount'!$B$4:$B$148</c:f>
              <c:numCache>
                <c:formatCode>General</c:formatCode>
                <c:ptCount val="144"/>
                <c:pt idx="0">
                  <c:v>563.49930781312924</c:v>
                </c:pt>
                <c:pt idx="1">
                  <c:v>500</c:v>
                </c:pt>
                <c:pt idx="2">
                  <c:v>500</c:v>
                </c:pt>
                <c:pt idx="3">
                  <c:v>600</c:v>
                </c:pt>
                <c:pt idx="4">
                  <c:v>700</c:v>
                </c:pt>
                <c:pt idx="5">
                  <c:v>266.58411982658299</c:v>
                </c:pt>
                <c:pt idx="6">
                  <c:v>200</c:v>
                </c:pt>
                <c:pt idx="7">
                  <c:v>200</c:v>
                </c:pt>
                <c:pt idx="8">
                  <c:v>257.5</c:v>
                </c:pt>
                <c:pt idx="9">
                  <c:v>681.76744631399674</c:v>
                </c:pt>
                <c:pt idx="10">
                  <c:v>500</c:v>
                </c:pt>
                <c:pt idx="11">
                  <c:v>372.92944942416318</c:v>
                </c:pt>
                <c:pt idx="12">
                  <c:v>200</c:v>
                </c:pt>
                <c:pt idx="13">
                  <c:v>300</c:v>
                </c:pt>
                <c:pt idx="14">
                  <c:v>300</c:v>
                </c:pt>
                <c:pt idx="15">
                  <c:v>286.35441200170339</c:v>
                </c:pt>
                <c:pt idx="16">
                  <c:v>300</c:v>
                </c:pt>
                <c:pt idx="17">
                  <c:v>200</c:v>
                </c:pt>
                <c:pt idx="18">
                  <c:v>676.19218398982446</c:v>
                </c:pt>
                <c:pt idx="19">
                  <c:v>387.51912707671403</c:v>
                </c:pt>
                <c:pt idx="20">
                  <c:v>300</c:v>
                </c:pt>
                <c:pt idx="21">
                  <c:v>300</c:v>
                </c:pt>
                <c:pt idx="22">
                  <c:v>600</c:v>
                </c:pt>
                <c:pt idx="23">
                  <c:v>565.54943585250487</c:v>
                </c:pt>
                <c:pt idx="24">
                  <c:v>797.10276634351862</c:v>
                </c:pt>
                <c:pt idx="25">
                  <c:v>200</c:v>
                </c:pt>
                <c:pt idx="26">
                  <c:v>100</c:v>
                </c:pt>
                <c:pt idx="27">
                  <c:v>100</c:v>
                </c:pt>
                <c:pt idx="28">
                  <c:v>300</c:v>
                </c:pt>
                <c:pt idx="29">
                  <c:v>700</c:v>
                </c:pt>
                <c:pt idx="30">
                  <c:v>300</c:v>
                </c:pt>
                <c:pt idx="31">
                  <c:v>300</c:v>
                </c:pt>
                <c:pt idx="32">
                  <c:v>400</c:v>
                </c:pt>
                <c:pt idx="33">
                  <c:v>600</c:v>
                </c:pt>
                <c:pt idx="34">
                  <c:v>200</c:v>
                </c:pt>
                <c:pt idx="35">
                  <c:v>784.56964717971982</c:v>
                </c:pt>
                <c:pt idx="36">
                  <c:v>269.7271343198247</c:v>
                </c:pt>
                <c:pt idx="37">
                  <c:v>100</c:v>
                </c:pt>
                <c:pt idx="38">
                  <c:v>274.01025848306415</c:v>
                </c:pt>
                <c:pt idx="39">
                  <c:v>200</c:v>
                </c:pt>
                <c:pt idx="40">
                  <c:v>370.78792890932357</c:v>
                </c:pt>
                <c:pt idx="41">
                  <c:v>300</c:v>
                </c:pt>
                <c:pt idx="42">
                  <c:v>778.40146879688439</c:v>
                </c:pt>
                <c:pt idx="43">
                  <c:v>500</c:v>
                </c:pt>
                <c:pt idx="44">
                  <c:v>100</c:v>
                </c:pt>
                <c:pt idx="45">
                  <c:v>277.29338513976091</c:v>
                </c:pt>
                <c:pt idx="46">
                  <c:v>200</c:v>
                </c:pt>
                <c:pt idx="47">
                  <c:v>200</c:v>
                </c:pt>
                <c:pt idx="48">
                  <c:v>200</c:v>
                </c:pt>
                <c:pt idx="49">
                  <c:v>200</c:v>
                </c:pt>
                <c:pt idx="50">
                  <c:v>268.67292851659602</c:v>
                </c:pt>
                <c:pt idx="51">
                  <c:v>500</c:v>
                </c:pt>
                <c:pt idx="52">
                  <c:v>100</c:v>
                </c:pt>
                <c:pt idx="53">
                  <c:v>200</c:v>
                </c:pt>
                <c:pt idx="54">
                  <c:v>100</c:v>
                </c:pt>
                <c:pt idx="55">
                  <c:v>300</c:v>
                </c:pt>
                <c:pt idx="56">
                  <c:v>292.25123845931955</c:v>
                </c:pt>
                <c:pt idx="57">
                  <c:v>562.48378416211608</c:v>
                </c:pt>
                <c:pt idx="58">
                  <c:v>100</c:v>
                </c:pt>
                <c:pt idx="59">
                  <c:v>200</c:v>
                </c:pt>
                <c:pt idx="60">
                  <c:v>399.57425024962288</c:v>
                </c:pt>
                <c:pt idx="61">
                  <c:v>791.0571313881436</c:v>
                </c:pt>
                <c:pt idx="62">
                  <c:v>300</c:v>
                </c:pt>
                <c:pt idx="63">
                  <c:v>700</c:v>
                </c:pt>
                <c:pt idx="64">
                  <c:v>500</c:v>
                </c:pt>
                <c:pt idx="65">
                  <c:v>200</c:v>
                </c:pt>
                <c:pt idx="66">
                  <c:v>700</c:v>
                </c:pt>
                <c:pt idx="67">
                  <c:v>300</c:v>
                </c:pt>
                <c:pt idx="68">
                  <c:v>400</c:v>
                </c:pt>
                <c:pt idx="69">
                  <c:v>600</c:v>
                </c:pt>
                <c:pt idx="70">
                  <c:v>200</c:v>
                </c:pt>
                <c:pt idx="71">
                  <c:v>400</c:v>
                </c:pt>
                <c:pt idx="72">
                  <c:v>500</c:v>
                </c:pt>
                <c:pt idx="73">
                  <c:v>200</c:v>
                </c:pt>
                <c:pt idx="74">
                  <c:v>100</c:v>
                </c:pt>
                <c:pt idx="75">
                  <c:v>700</c:v>
                </c:pt>
                <c:pt idx="76">
                  <c:v>200</c:v>
                </c:pt>
                <c:pt idx="77">
                  <c:v>100</c:v>
                </c:pt>
                <c:pt idx="78">
                  <c:v>200</c:v>
                </c:pt>
                <c:pt idx="79">
                  <c:v>1275.0978225985832</c:v>
                </c:pt>
                <c:pt idx="80">
                  <c:v>294.66188875406334</c:v>
                </c:pt>
                <c:pt idx="81">
                  <c:v>582.90349285345917</c:v>
                </c:pt>
                <c:pt idx="82">
                  <c:v>100</c:v>
                </c:pt>
                <c:pt idx="83">
                  <c:v>100</c:v>
                </c:pt>
                <c:pt idx="84">
                  <c:v>289.87044113107441</c:v>
                </c:pt>
                <c:pt idx="85">
                  <c:v>267.62527057549914</c:v>
                </c:pt>
                <c:pt idx="86">
                  <c:v>100</c:v>
                </c:pt>
                <c:pt idx="87">
                  <c:v>700</c:v>
                </c:pt>
                <c:pt idx="88">
                  <c:v>200</c:v>
                </c:pt>
                <c:pt idx="89">
                  <c:v>200</c:v>
                </c:pt>
                <c:pt idx="90">
                  <c:v>300</c:v>
                </c:pt>
                <c:pt idx="91">
                  <c:v>579.51647797686496</c:v>
                </c:pt>
                <c:pt idx="92">
                  <c:v>300</c:v>
                </c:pt>
                <c:pt idx="93">
                  <c:v>300</c:v>
                </c:pt>
                <c:pt idx="94">
                  <c:v>200</c:v>
                </c:pt>
                <c:pt idx="95">
                  <c:v>300</c:v>
                </c:pt>
                <c:pt idx="96">
                  <c:v>800</c:v>
                </c:pt>
                <c:pt idx="97">
                  <c:v>293.45280869969031</c:v>
                </c:pt>
                <c:pt idx="98">
                  <c:v>100</c:v>
                </c:pt>
                <c:pt idx="99">
                  <c:v>261.47456811141967</c:v>
                </c:pt>
                <c:pt idx="100">
                  <c:v>1000</c:v>
                </c:pt>
                <c:pt idx="101">
                  <c:v>500</c:v>
                </c:pt>
                <c:pt idx="102">
                  <c:v>200</c:v>
                </c:pt>
                <c:pt idx="103">
                  <c:v>100</c:v>
                </c:pt>
                <c:pt idx="104">
                  <c:v>100</c:v>
                </c:pt>
                <c:pt idx="105">
                  <c:v>200</c:v>
                </c:pt>
                <c:pt idx="106">
                  <c:v>500</c:v>
                </c:pt>
                <c:pt idx="107">
                  <c:v>200</c:v>
                </c:pt>
                <c:pt idx="108">
                  <c:v>300</c:v>
                </c:pt>
                <c:pt idx="109">
                  <c:v>200</c:v>
                </c:pt>
                <c:pt idx="110">
                  <c:v>598.33465863316553</c:v>
                </c:pt>
                <c:pt idx="111">
                  <c:v>200</c:v>
                </c:pt>
                <c:pt idx="112">
                  <c:v>284.04663968379333</c:v>
                </c:pt>
                <c:pt idx="113">
                  <c:v>100</c:v>
                </c:pt>
                <c:pt idx="114">
                  <c:v>500</c:v>
                </c:pt>
                <c:pt idx="115">
                  <c:v>385.19693118181704</c:v>
                </c:pt>
                <c:pt idx="116">
                  <c:v>400.19658931368298</c:v>
                </c:pt>
                <c:pt idx="117">
                  <c:v>200</c:v>
                </c:pt>
                <c:pt idx="118">
                  <c:v>500</c:v>
                </c:pt>
                <c:pt idx="119">
                  <c:v>559.47490234375005</c:v>
                </c:pt>
                <c:pt idx="120">
                  <c:v>500</c:v>
                </c:pt>
                <c:pt idx="121">
                  <c:v>300</c:v>
                </c:pt>
                <c:pt idx="122">
                  <c:v>200</c:v>
                </c:pt>
                <c:pt idx="123">
                  <c:v>364.52117848696133</c:v>
                </c:pt>
                <c:pt idx="124">
                  <c:v>100</c:v>
                </c:pt>
                <c:pt idx="125">
                  <c:v>100</c:v>
                </c:pt>
                <c:pt idx="126">
                  <c:v>500</c:v>
                </c:pt>
                <c:pt idx="127">
                  <c:v>100</c:v>
                </c:pt>
                <c:pt idx="128">
                  <c:v>200</c:v>
                </c:pt>
                <c:pt idx="129">
                  <c:v>400</c:v>
                </c:pt>
                <c:pt idx="130">
                  <c:v>100</c:v>
                </c:pt>
                <c:pt idx="131">
                  <c:v>600</c:v>
                </c:pt>
                <c:pt idx="132">
                  <c:v>200</c:v>
                </c:pt>
                <c:pt idx="133">
                  <c:v>500</c:v>
                </c:pt>
                <c:pt idx="134">
                  <c:v>200</c:v>
                </c:pt>
                <c:pt idx="135">
                  <c:v>300</c:v>
                </c:pt>
                <c:pt idx="136">
                  <c:v>258.484375</c:v>
                </c:pt>
                <c:pt idx="137">
                  <c:v>771.85535346500683</c:v>
                </c:pt>
                <c:pt idx="138">
                  <c:v>500</c:v>
                </c:pt>
                <c:pt idx="139">
                  <c:v>800</c:v>
                </c:pt>
                <c:pt idx="140">
                  <c:v>500</c:v>
                </c:pt>
                <c:pt idx="141">
                  <c:v>1280.6384559642204</c:v>
                </c:pt>
                <c:pt idx="142">
                  <c:v>260.4716204833984</c:v>
                </c:pt>
                <c:pt idx="143">
                  <c:v>100</c:v>
                </c:pt>
              </c:numCache>
            </c:numRef>
          </c:val>
          <c:smooth val="0"/>
          <c:extLst>
            <c:ext xmlns:c16="http://schemas.microsoft.com/office/drawing/2014/chart" uri="{C3380CC4-5D6E-409C-BE32-E72D297353CC}">
              <c16:uniqueId val="{00000000-D529-495E-BA27-F655CA885A4B}"/>
            </c:ext>
          </c:extLst>
        </c:ser>
        <c:dLbls>
          <c:showLegendKey val="0"/>
          <c:showVal val="0"/>
          <c:showCatName val="0"/>
          <c:showSerName val="0"/>
          <c:showPercent val="0"/>
          <c:showBubbleSize val="0"/>
        </c:dLbls>
        <c:marker val="1"/>
        <c:smooth val="0"/>
        <c:axId val="1611849776"/>
        <c:axId val="1611863696"/>
      </c:lineChart>
      <c:catAx>
        <c:axId val="1611849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1863696"/>
        <c:crosses val="autoZero"/>
        <c:auto val="1"/>
        <c:lblAlgn val="ctr"/>
        <c:lblOffset val="100"/>
        <c:noMultiLvlLbl val="0"/>
      </c:catAx>
      <c:valAx>
        <c:axId val="1611863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184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495299</xdr:colOff>
      <xdr:row>4</xdr:row>
      <xdr:rowOff>33337</xdr:rowOff>
    </xdr:from>
    <xdr:to>
      <xdr:col>11</xdr:col>
      <xdr:colOff>600074</xdr:colOff>
      <xdr:row>20</xdr:row>
      <xdr:rowOff>123825</xdr:rowOff>
    </xdr:to>
    <xdr:graphicFrame macro="">
      <xdr:nvGraphicFramePr>
        <xdr:cNvPr id="2" name="Chart 1">
          <a:extLst>
            <a:ext uri="{FF2B5EF4-FFF2-40B4-BE49-F238E27FC236}">
              <a16:creationId xmlns:a16="http://schemas.microsoft.com/office/drawing/2014/main" id="{51F9B342-0BE5-2086-49DC-574572A32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9</xdr:row>
      <xdr:rowOff>85725</xdr:rowOff>
    </xdr:from>
    <xdr:to>
      <xdr:col>3</xdr:col>
      <xdr:colOff>66675</xdr:colOff>
      <xdr:row>18</xdr:row>
      <xdr:rowOff>123825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74C57DD-9224-5BB8-841B-0C33E6DFFC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6300" y="1800225"/>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33337</xdr:rowOff>
    </xdr:from>
    <xdr:to>
      <xdr:col>10</xdr:col>
      <xdr:colOff>28575</xdr:colOff>
      <xdr:row>18</xdr:row>
      <xdr:rowOff>109537</xdr:rowOff>
    </xdr:to>
    <xdr:graphicFrame macro="">
      <xdr:nvGraphicFramePr>
        <xdr:cNvPr id="2" name="Chart 1">
          <a:extLst>
            <a:ext uri="{FF2B5EF4-FFF2-40B4-BE49-F238E27FC236}">
              <a16:creationId xmlns:a16="http://schemas.microsoft.com/office/drawing/2014/main" id="{54BA2A81-0777-AA62-0314-6A26DD907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514350</xdr:colOff>
      <xdr:row>3</xdr:row>
      <xdr:rowOff>28576</xdr:rowOff>
    </xdr:from>
    <xdr:to>
      <xdr:col>13</xdr:col>
      <xdr:colOff>514350</xdr:colOff>
      <xdr:row>13</xdr:row>
      <xdr:rowOff>104776</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3A38CBED-8664-E7FF-3C2A-DA4B9E9C62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81875" y="600076"/>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400049</xdr:colOff>
      <xdr:row>1</xdr:row>
      <xdr:rowOff>185736</xdr:rowOff>
    </xdr:from>
    <xdr:to>
      <xdr:col>14</xdr:col>
      <xdr:colOff>9525</xdr:colOff>
      <xdr:row>19</xdr:row>
      <xdr:rowOff>152399</xdr:rowOff>
    </xdr:to>
    <xdr:graphicFrame macro="">
      <xdr:nvGraphicFramePr>
        <xdr:cNvPr id="3" name="Chart 2">
          <a:extLst>
            <a:ext uri="{FF2B5EF4-FFF2-40B4-BE49-F238E27FC236}">
              <a16:creationId xmlns:a16="http://schemas.microsoft.com/office/drawing/2014/main" id="{046E4394-0BA5-5BD4-6EEA-91ADEA983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282285</xdr:colOff>
      <xdr:row>0</xdr:row>
      <xdr:rowOff>69271</xdr:rowOff>
    </xdr:from>
    <xdr:to>
      <xdr:col>17</xdr:col>
      <xdr:colOff>381000</xdr:colOff>
      <xdr:row>2</xdr:row>
      <xdr:rowOff>121226</xdr:rowOff>
    </xdr:to>
    <xdr:sp macro="" textlink="">
      <xdr:nvSpPr>
        <xdr:cNvPr id="2" name="Rectangle: Rounded Corners 1">
          <a:extLst>
            <a:ext uri="{FF2B5EF4-FFF2-40B4-BE49-F238E27FC236}">
              <a16:creationId xmlns:a16="http://schemas.microsoft.com/office/drawing/2014/main" id="{52BE0F4A-8BD5-118B-DCEB-CCA63D6CDE55}"/>
            </a:ext>
          </a:extLst>
        </xdr:cNvPr>
        <xdr:cNvSpPr/>
      </xdr:nvSpPr>
      <xdr:spPr>
        <a:xfrm>
          <a:off x="6343649" y="69271"/>
          <a:ext cx="4341669" cy="640773"/>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tx1"/>
              </a:solidFill>
              <a:latin typeface="Arial Rounded MT Bold" panose="020F0704030504030204" pitchFamily="34" charset="0"/>
            </a:rPr>
            <a:t>Sales Mini Dashboard</a:t>
          </a:r>
        </a:p>
      </xdr:txBody>
    </xdr:sp>
    <xdr:clientData/>
  </xdr:twoCellAnchor>
  <xdr:twoCellAnchor>
    <xdr:from>
      <xdr:col>0</xdr:col>
      <xdr:colOff>32656</xdr:colOff>
      <xdr:row>2</xdr:row>
      <xdr:rowOff>171449</xdr:rowOff>
    </xdr:from>
    <xdr:to>
      <xdr:col>12</xdr:col>
      <xdr:colOff>173181</xdr:colOff>
      <xdr:row>25</xdr:row>
      <xdr:rowOff>121227</xdr:rowOff>
    </xdr:to>
    <xdr:graphicFrame macro="">
      <xdr:nvGraphicFramePr>
        <xdr:cNvPr id="3" name="Chart 2">
          <a:extLst>
            <a:ext uri="{FF2B5EF4-FFF2-40B4-BE49-F238E27FC236}">
              <a16:creationId xmlns:a16="http://schemas.microsoft.com/office/drawing/2014/main" id="{72916661-C062-4DB2-892D-91E0C763D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363681</xdr:colOff>
      <xdr:row>2</xdr:row>
      <xdr:rowOff>176892</xdr:rowOff>
    </xdr:from>
    <xdr:to>
      <xdr:col>24</xdr:col>
      <xdr:colOff>380999</xdr:colOff>
      <xdr:row>25</xdr:row>
      <xdr:rowOff>103909</xdr:rowOff>
    </xdr:to>
    <xdr:graphicFrame macro="">
      <xdr:nvGraphicFramePr>
        <xdr:cNvPr id="4" name="Chart 3">
          <a:extLst>
            <a:ext uri="{FF2B5EF4-FFF2-40B4-BE49-F238E27FC236}">
              <a16:creationId xmlns:a16="http://schemas.microsoft.com/office/drawing/2014/main" id="{B464C443-BD4B-4694-978C-374958CA2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86590</xdr:colOff>
      <xdr:row>26</xdr:row>
      <xdr:rowOff>138545</xdr:rowOff>
    </xdr:from>
    <xdr:to>
      <xdr:col>24</xdr:col>
      <xdr:colOff>484908</xdr:colOff>
      <xdr:row>55</xdr:row>
      <xdr:rowOff>121227</xdr:rowOff>
    </xdr:to>
    <xdr:graphicFrame macro="">
      <xdr:nvGraphicFramePr>
        <xdr:cNvPr id="5" name="Chart 4">
          <a:extLst>
            <a:ext uri="{FF2B5EF4-FFF2-40B4-BE49-F238E27FC236}">
              <a16:creationId xmlns:a16="http://schemas.microsoft.com/office/drawing/2014/main" id="{864EB509-F8C8-404A-A74F-4452D1109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588817</xdr:colOff>
      <xdr:row>8</xdr:row>
      <xdr:rowOff>103909</xdr:rowOff>
    </xdr:from>
    <xdr:to>
      <xdr:col>27</xdr:col>
      <xdr:colOff>599208</xdr:colOff>
      <xdr:row>17</xdr:row>
      <xdr:rowOff>155864</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0504A72E-1ACB-45C6-A2E0-A5699FF364B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136090" y="1835727"/>
              <a:ext cx="1828800" cy="1766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17317</xdr:colOff>
      <xdr:row>20</xdr:row>
      <xdr:rowOff>34637</xdr:rowOff>
    </xdr:from>
    <xdr:to>
      <xdr:col>28</xdr:col>
      <xdr:colOff>27708</xdr:colOff>
      <xdr:row>30</xdr:row>
      <xdr:rowOff>34637</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9065431F-C7C6-4263-BBF0-3504BF8E31C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170726" y="4052455"/>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748.03561712963" createdVersion="8" refreshedVersion="8" minRefreshableVersion="3" recordCount="201" xr:uid="{2ABB8B50-B2D2-4BC5-9E9C-0F59FE308A29}">
  <cacheSource type="worksheet">
    <worksheetSource ref="A1:J1048576" sheet="Sales_data"/>
  </cacheSource>
  <cacheFields count="10">
    <cacheField name="Date" numFmtId="0">
      <sharedItems containsBlank="1" count="145">
        <s v="2024-06-12"/>
        <s v="2024-04-23"/>
        <s v="2024-06-27"/>
        <s v="2024-05-28"/>
        <s v="2024-08-02"/>
        <s v="2024-09-11"/>
        <s v="2024-11-03"/>
        <s v="2024-07-11"/>
        <s v="2024-07-15"/>
        <s v="2024-12-30"/>
        <s v="2024-08-04"/>
        <s v="2024-05-23"/>
        <s v="2024-09-19"/>
        <s v="2024-03-21"/>
        <s v="2024-04-05"/>
        <s v="2024-04-14"/>
        <s v="2024-05-11"/>
        <s v="2024-10-22"/>
        <s v="2024-11-18"/>
        <s v="2024-12-11"/>
        <s v="2024-09-21"/>
        <s v="2024-10-16"/>
        <s v="2024-03-07"/>
        <s v="2024-11-25"/>
        <s v="2024-08-24"/>
        <s v="2024-03-19"/>
        <s v="2024-08-03"/>
        <s v="2024-08-07"/>
        <s v="2024-11-09"/>
        <s v="2024-04-30"/>
        <s v="2024-02-20"/>
        <s v="2024-06-09"/>
        <s v="2024-03-11"/>
        <s v="2024-10-23"/>
        <s v="2024-11-23"/>
        <s v="2024-11-16"/>
        <s v="2024-01-21"/>
        <s v="2024-07-03"/>
        <s v="2024-06-25"/>
        <s v="2024-11-02"/>
        <s v="2024-08-10"/>
        <s v="2024-08-09"/>
        <s v="2024-11-19"/>
        <s v="2024-02-17"/>
        <s v="2024-05-24"/>
        <s v="2024-10-03"/>
        <s v="2024-08-11"/>
        <s v="2024-07-13"/>
        <s v="2024-10-08"/>
        <s v="2024-02-18"/>
        <s v="2024-07-05"/>
        <s v="2024-07-12"/>
        <s v="2024-10-05"/>
        <s v="2024-04-26"/>
        <s v="2024-09-18"/>
        <s v="2024-03-03"/>
        <s v="2024-05-08"/>
        <s v="2024-12-04"/>
        <s v="2024-02-07"/>
        <s v="2024-04-04"/>
        <s v="2024-05-03"/>
        <s v="2024-03-17"/>
        <s v="2024-07-10"/>
        <s v="2024-06-30"/>
        <s v="2024-04-20"/>
        <s v="2024-08-20"/>
        <s v="2024-06-10"/>
        <s v="2024-10-24"/>
        <s v="2024-02-10"/>
        <s v="2024-01-29"/>
        <s v="2024-06-19"/>
        <s v="2024-05-05"/>
        <s v="2024-03-27"/>
        <s v="2024-09-22"/>
        <s v="2024-06-23"/>
        <s v="2024-02-21"/>
        <s v="2024-07-19"/>
        <s v="2024-04-09"/>
        <s v="2024-11-28"/>
        <s v="2024-03-06"/>
        <s v="2024-04-07"/>
        <s v="2024-08-21"/>
        <s v="2024-08-14"/>
        <s v="2024-08-12"/>
        <s v="2024-02-22"/>
        <s v="2024-08-15"/>
        <s v="2024-08-17"/>
        <s v="2024-10-07"/>
        <s v="2024-03-24"/>
        <s v="2024-11-26"/>
        <s v="2024-06-06"/>
        <s v="2024-06-26"/>
        <s v="2024-12-23"/>
        <s v="2024-03-08"/>
        <s v="2024-10-31"/>
        <s v="2024-02-25"/>
        <s v="2024-03-01"/>
        <s v="2024-10-04"/>
        <s v="2024-04-24"/>
        <s v="2024-06-28"/>
        <s v="2024-01-09"/>
        <s v="2024-05-31"/>
        <s v="2024-10-26"/>
        <s v="2024-03-12"/>
        <s v="2024-03-09"/>
        <s v="2024-06-14"/>
        <s v="2024-03-28"/>
        <s v="2024-04-01"/>
        <s v="2024-09-30"/>
        <s v="2024-12-22"/>
        <s v="2024-05-16"/>
        <s v="2024-10-17"/>
        <s v="2024-03-13"/>
        <s v="2024-12-25"/>
        <s v="2024-09-17"/>
        <s v="2024-09-16"/>
        <s v="2024-10-27"/>
        <s v="2024-11-30"/>
        <s v="2024-07-20"/>
        <s v="2024-01-20"/>
        <s v="2024-06-22"/>
        <s v="2024-01-11"/>
        <s v="2024-12-20"/>
        <s v="2024-06-13"/>
        <s v="2024-12-24"/>
        <s v="2024-04-25"/>
        <s v="2024-11-17"/>
        <s v="2024-10-25"/>
        <s v="2024-02-11"/>
        <s v="2024-12-14"/>
        <s v="2024-12-29"/>
        <s v="2024-09-13"/>
        <s v="2024-02-02"/>
        <s v="2024-08-06"/>
        <s v="2024-05-13"/>
        <s v="2024-04-10"/>
        <s v="2024-04-15"/>
        <s v="2024-05-01"/>
        <s v="2024-10-13"/>
        <s v="2024-02-27"/>
        <s v="2024-08-05"/>
        <s v="2024-06-03"/>
        <s v="2024-09-04"/>
        <s v="2024-07-27"/>
        <m/>
      </sharedItems>
    </cacheField>
    <cacheField name="Salesperson" numFmtId="0">
      <sharedItems containsBlank="1"/>
    </cacheField>
    <cacheField name="Region" numFmtId="0">
      <sharedItems containsBlank="1" count="6">
        <s v="West"/>
        <s v="North"/>
        <s v="South"/>
        <s v="East"/>
        <s v="Unknown Region"/>
        <m/>
      </sharedItems>
    </cacheField>
    <cacheField name="Product" numFmtId="0">
      <sharedItems containsBlank="1" count="6">
        <s v="Product A"/>
        <s v="Product B"/>
        <s v="Product XYZ"/>
        <s v="Product C"/>
        <s v="Product D"/>
        <m/>
      </sharedItems>
    </cacheField>
    <cacheField name="Units Sold" numFmtId="0">
      <sharedItems containsString="0" containsBlank="1" containsNumber="1" minValue="10" maxValue="50"/>
    </cacheField>
    <cacheField name="Sales Amount" numFmtId="0">
      <sharedItems containsString="0" containsBlank="1" containsNumber="1" minValue="100" maxValue="500"/>
    </cacheField>
    <cacheField name="Total Sales" numFmtId="0">
      <sharedItems containsString="0" containsBlank="1" containsNumber="1" minValue="300.19658931368298" maxValue="48131.650879502959"/>
    </cacheField>
    <cacheField name="Total Unit Sold" numFmtId="0">
      <sharedItems containsString="0" containsBlank="1" containsNumber="1" minValue="5513.5294870600555" maxValue="5513.5294870600555"/>
    </cacheField>
    <cacheField name="Sales by Region" numFmtId="0">
      <sharedItems containsString="0" containsBlank="1" containsNumber="1" minValue="0" maxValue="1412.1844529479702"/>
    </cacheField>
    <cacheField name="Product Wise Unit Sold" numFmtId="0">
      <sharedItems containsString="0" containsBlank="1" containsNumber="1" minValue="0" maxValue="975.63729189870037"/>
    </cacheField>
  </cacheFields>
  <extLst>
    <ext xmlns:x14="http://schemas.microsoft.com/office/spreadsheetml/2009/9/main" uri="{725AE2AE-9491-48be-B2B4-4EB974FC3084}">
      <x14:pivotCacheDefinition pivotCacheId="76124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x v="0"/>
    <s v="David"/>
    <x v="0"/>
    <x v="0"/>
    <n v="10"/>
    <n v="100"/>
    <n v="41200"/>
    <n v="5513.5294870600555"/>
    <n v="1412.1844529479702"/>
    <n v="975.63729189870037"/>
  </r>
  <r>
    <x v="1"/>
    <s v="Bob"/>
    <x v="1"/>
    <x v="1"/>
    <n v="10"/>
    <n v="100"/>
    <n v="41357.5"/>
    <n v="5513.5294870600555"/>
    <n v="1412.1844529479702"/>
    <n v="965.63729189870037"/>
  </r>
  <r>
    <x v="2"/>
    <s v="Eve"/>
    <x v="1"/>
    <x v="1"/>
    <n v="10"/>
    <n v="100"/>
    <n v="41515.984375"/>
    <n v="5513.5294870600555"/>
    <n v="1140.3290994829633"/>
    <n v="965.63729189870037"/>
  </r>
  <r>
    <x v="3"/>
    <s v="Alice"/>
    <x v="2"/>
    <x v="2"/>
    <n v="10"/>
    <n v="100"/>
    <n v="41675.459277343747"/>
    <n v="5513.5294870600555"/>
    <n v="867.39965005880026"/>
    <n v="965.63729189870037"/>
  </r>
  <r>
    <x v="4"/>
    <s v="Eve"/>
    <x v="2"/>
    <x v="0"/>
    <n v="20"/>
    <n v="100"/>
    <n v="41835.930897827144"/>
    <n v="5513.5294870600555"/>
    <n v="867.39965005880026"/>
    <n v="965.63729189870037"/>
  </r>
  <r>
    <x v="5"/>
    <s v="David"/>
    <x v="3"/>
    <x v="3"/>
    <n v="20"/>
    <n v="100"/>
    <n v="41997.405465938566"/>
    <n v="5513.5294870600555"/>
    <n v="867.39965005880026"/>
    <n v="945.63729189870037"/>
  </r>
  <r>
    <x v="6"/>
    <s v="Eve"/>
    <x v="3"/>
    <x v="3"/>
    <n v="20"/>
    <n v="100"/>
    <n v="42159.889250100685"/>
    <n v="5513.5294870600555"/>
    <n v="867.39965005880026"/>
    <n v="945.63729189870037"/>
  </r>
  <r>
    <x v="7"/>
    <s v="Unknown Person"/>
    <x v="4"/>
    <x v="3"/>
    <n v="20"/>
    <n v="100"/>
    <n v="42323.388557913815"/>
    <n v="5513.5294870600555"/>
    <n v="867.39965005880026"/>
    <n v="945.63729189870037"/>
  </r>
  <r>
    <x v="8"/>
    <s v="Eve"/>
    <x v="4"/>
    <x v="4"/>
    <n v="20"/>
    <n v="100"/>
    <n v="42487.909736400776"/>
    <n v="5513.5294870600555"/>
    <n v="867.39965005880026"/>
    <n v="945.63729189870037"/>
  </r>
  <r>
    <x v="9"/>
    <s v="Eve"/>
    <x v="4"/>
    <x v="4"/>
    <n v="20"/>
    <n v="100"/>
    <n v="42653.459172253279"/>
    <n v="5513.5294870600555"/>
    <n v="867.39965005880026"/>
    <n v="945.63729189870037"/>
  </r>
  <r>
    <x v="10"/>
    <s v="Bob"/>
    <x v="2"/>
    <x v="2"/>
    <n v="20"/>
    <n v="100"/>
    <n v="42820.043292079863"/>
    <n v="5513.5294870600555"/>
    <n v="867.39965005880026"/>
    <n v="945.63729189870037"/>
  </r>
  <r>
    <x v="11"/>
    <s v="Alice"/>
    <x v="3"/>
    <x v="0"/>
    <n v="30"/>
    <n v="100"/>
    <n v="42987.668562655359"/>
    <n v="5513.5294870600555"/>
    <n v="867.39965005880026"/>
    <n v="945.63729189870037"/>
  </r>
  <r>
    <x v="12"/>
    <s v="Bob"/>
    <x v="1"/>
    <x v="0"/>
    <n v="30"/>
    <n v="100"/>
    <n v="43156.341491171952"/>
    <n v="5513.5294870600555"/>
    <n v="867.39965005880026"/>
    <n v="915.63729189870037"/>
  </r>
  <r>
    <x v="13"/>
    <s v="Eve"/>
    <x v="0"/>
    <x v="0"/>
    <n v="30"/>
    <n v="100"/>
    <n v="43326.068625491775"/>
    <n v="5513.5294870600555"/>
    <n v="583.35301037500687"/>
    <n v="885.63729189870025"/>
  </r>
  <r>
    <x v="14"/>
    <s v="Alice"/>
    <x v="0"/>
    <x v="1"/>
    <n v="30"/>
    <n v="100"/>
    <n v="43496.8565544011"/>
    <n v="5513.5294870600555"/>
    <n v="583.35301037500687"/>
    <n v="855.63729189870025"/>
  </r>
  <r>
    <x v="15"/>
    <s v="Alice"/>
    <x v="3"/>
    <x v="3"/>
    <n v="30"/>
    <n v="100"/>
    <n v="43668.711907866105"/>
    <n v="5513.5294870600555"/>
    <n v="583.35301037500687"/>
    <n v="855.63729189870025"/>
  </r>
  <r>
    <x v="16"/>
    <s v="Alice"/>
    <x v="1"/>
    <x v="3"/>
    <n v="30"/>
    <n v="100"/>
    <n v="43841.641357290267"/>
    <n v="5513.5294870600555"/>
    <n v="583.35301037500687"/>
    <n v="855.63729189870025"/>
  </r>
  <r>
    <x v="17"/>
    <s v="Alice"/>
    <x v="2"/>
    <x v="3"/>
    <n v="30"/>
    <n v="100"/>
    <n v="44015.651615773335"/>
    <n v="5513.5294870600555"/>
    <n v="294.66188875406334"/>
    <n v="855.63729189870025"/>
  </r>
  <r>
    <x v="18"/>
    <s v="Charlie"/>
    <x v="4"/>
    <x v="3"/>
    <n v="30"/>
    <n v="100"/>
    <n v="44190.749438371917"/>
    <n v="5513.5294870600555"/>
    <n v="294.66188875406334"/>
    <n v="855.63729189870025"/>
  </r>
  <r>
    <x v="19"/>
    <s v="Eve"/>
    <x v="4"/>
    <x v="4"/>
    <n v="30"/>
    <n v="100"/>
    <n v="44366.941622361745"/>
    <n v="5513.5294870600555"/>
    <n v="294.66188875406334"/>
    <n v="855.63729189870025"/>
  </r>
  <r>
    <x v="20"/>
    <s v="Unknown Person"/>
    <x v="2"/>
    <x v="0"/>
    <n v="50"/>
    <n v="100"/>
    <n v="44544.235007501506"/>
    <n v="5513.5294870600555"/>
    <n v="294.66188875406334"/>
    <n v="855.63729189870025"/>
  </r>
  <r>
    <x v="21"/>
    <s v="David"/>
    <x v="1"/>
    <x v="1"/>
    <n v="50"/>
    <n v="100"/>
    <n v="44722.636476298387"/>
    <n v="5513.5294870600555"/>
    <n v="294.66188875406334"/>
    <n v="805.63729189870025"/>
  </r>
  <r>
    <x v="22"/>
    <s v="David"/>
    <x v="2"/>
    <x v="1"/>
    <n v="50"/>
    <n v="100"/>
    <n v="44902.152954275254"/>
    <n v="5513.5294870600555"/>
    <n v="0"/>
    <n v="805.63729189870025"/>
  </r>
  <r>
    <x v="23"/>
    <s v="David"/>
    <x v="3"/>
    <x v="3"/>
    <n v="50"/>
    <n v="100"/>
    <n v="45082.791410239472"/>
    <n v="5513.5294870600555"/>
    <n v="0"/>
    <n v="805.63729189870025"/>
  </r>
  <r>
    <x v="24"/>
    <s v="Charlie"/>
    <x v="2"/>
    <x v="3"/>
    <n v="50"/>
    <n v="100"/>
    <n v="45264.558856553471"/>
    <n v="5513.5294870600555"/>
    <n v="0"/>
    <n v="805.63729189870025"/>
  </r>
  <r>
    <x v="25"/>
    <s v="Bob"/>
    <x v="3"/>
    <x v="4"/>
    <n v="50"/>
    <n v="100"/>
    <n v="45447.462349406931"/>
    <n v="5513.5294870600555"/>
    <n v="0"/>
    <n v="805.63729189870025"/>
  </r>
  <r>
    <x v="26"/>
    <s v="Bob"/>
    <x v="0"/>
    <x v="4"/>
    <n v="50"/>
    <n v="100"/>
    <n v="45631.508989090726"/>
    <n v="5513.5294870600555"/>
    <n v="0"/>
    <n v="805.63729189870025"/>
  </r>
  <r>
    <x v="27"/>
    <s v="Bob"/>
    <x v="3"/>
    <x v="2"/>
    <n v="50"/>
    <n v="100"/>
    <n v="45816.705920272543"/>
    <n v="5513.5294870600555"/>
    <n v="0"/>
    <n v="805.63729189870025"/>
  </r>
  <r>
    <x v="28"/>
    <s v="Eve"/>
    <x v="3"/>
    <x v="2"/>
    <n v="50"/>
    <n v="100"/>
    <n v="46003.060332274246"/>
    <n v="5513.5294870600555"/>
    <n v="0"/>
    <n v="805.63729189870025"/>
  </r>
  <r>
    <x v="29"/>
    <s v="Unknown Person"/>
    <x v="3"/>
    <x v="1"/>
    <n v="31.03448275862069"/>
    <n v="100"/>
    <n v="46190.579459350964"/>
    <n v="5513.5294870600555"/>
    <n v="0"/>
    <n v="805.63729189870025"/>
  </r>
  <r>
    <x v="16"/>
    <s v="Charlie"/>
    <x v="1"/>
    <x v="1"/>
    <n v="31.03448275862069"/>
    <n v="100"/>
    <n v="46379.270580971905"/>
    <n v="5513.5294870600555"/>
    <n v="0"/>
    <n v="805.63729189870025"/>
  </r>
  <r>
    <x v="30"/>
    <s v="Unknown Person"/>
    <x v="0"/>
    <x v="1"/>
    <n v="31.735632183908045"/>
    <n v="100"/>
    <n v="46569.14102210298"/>
    <n v="5513.5294870600555"/>
    <n v="0"/>
    <n v="805.63729189870025"/>
  </r>
  <r>
    <x v="31"/>
    <s v="Eve"/>
    <x v="4"/>
    <x v="1"/>
    <n v="32.460153256704977"/>
    <n v="100"/>
    <n v="46760.198153491125"/>
    <n v="5513.5294870600555"/>
    <n v="0"/>
    <n v="805.63729189870025"/>
  </r>
  <r>
    <x v="32"/>
    <s v="Bob"/>
    <x v="4"/>
    <x v="3"/>
    <n v="33.208825031928477"/>
    <n v="100"/>
    <n v="46952.449391950446"/>
    <n v="5513.5294870600555"/>
    <n v="0"/>
    <n v="805.63729189870025"/>
  </r>
  <r>
    <x v="33"/>
    <s v="Unknown Person"/>
    <x v="4"/>
    <x v="3"/>
    <n v="33.98245253299276"/>
    <n v="100"/>
    <n v="47145.902200650133"/>
    <n v="5513.5294870600555"/>
    <n v="0"/>
    <n v="805.63729189870025"/>
  </r>
  <r>
    <x v="34"/>
    <s v="Alice"/>
    <x v="2"/>
    <x v="4"/>
    <n v="34.448534284092517"/>
    <n v="100"/>
    <n v="47340.564089404194"/>
    <n v="5513.5294870600555"/>
    <n v="0"/>
    <n v="805.63729189870025"/>
  </r>
  <r>
    <x v="35"/>
    <s v="Unknown Person"/>
    <x v="3"/>
    <x v="2"/>
    <n v="34.93015209356227"/>
    <n v="100"/>
    <n v="47536.442614962973"/>
    <n v="5513.5294870600555"/>
    <n v="0"/>
    <n v="805.63729189870025"/>
  </r>
  <r>
    <x v="36"/>
    <s v="Eve"/>
    <x v="2"/>
    <x v="2"/>
    <n v="35.427823830014354"/>
    <n v="100"/>
    <n v="47733.545381306489"/>
    <n v="5513.5294870600555"/>
    <n v="0"/>
    <n v="805.63729189870025"/>
  </r>
  <r>
    <x v="37"/>
    <s v="David"/>
    <x v="3"/>
    <x v="0"/>
    <n v="10"/>
    <n v="200"/>
    <n v="47931.880039939657"/>
    <n v="5513.5294870600555"/>
    <n v="0"/>
    <n v="805.63729189870025"/>
  </r>
  <r>
    <x v="38"/>
    <s v="Bob"/>
    <x v="2"/>
    <x v="0"/>
    <n v="10"/>
    <n v="200"/>
    <n v="48031.454290189278"/>
    <n v="5513.5294870600555"/>
    <n v="0"/>
    <n v="795.63729189870025"/>
  </r>
  <r>
    <x v="39"/>
    <s v="David"/>
    <x v="2"/>
    <x v="0"/>
    <n v="10"/>
    <n v="200"/>
    <n v="48131.650879502959"/>
    <n v="5513.5294870600555"/>
    <n v="0"/>
    <n v="785.63729189870025"/>
  </r>
  <r>
    <x v="40"/>
    <s v="Bob"/>
    <x v="3"/>
    <x v="1"/>
    <n v="10"/>
    <n v="200"/>
    <n v="47931.650879502959"/>
    <n v="5513.5294870600555"/>
    <n v="0"/>
    <n v="775.63729189870025"/>
  </r>
  <r>
    <x v="4"/>
    <s v="Charlie"/>
    <x v="2"/>
    <x v="1"/>
    <n v="10"/>
    <n v="200"/>
    <n v="47731.650879502959"/>
    <n v="5513.5294870600555"/>
    <n v="0"/>
    <n v="775.63729189870025"/>
  </r>
  <r>
    <x v="41"/>
    <s v="Bob"/>
    <x v="0"/>
    <x v="1"/>
    <n v="10"/>
    <n v="200"/>
    <n v="47531.650879502959"/>
    <n v="5513.5294870600555"/>
    <n v="0"/>
    <n v="775.63729189870025"/>
  </r>
  <r>
    <x v="42"/>
    <s v="David"/>
    <x v="4"/>
    <x v="1"/>
    <n v="10"/>
    <n v="200"/>
    <n v="47331.650879502959"/>
    <n v="5513.5294870600555"/>
    <n v="0"/>
    <n v="775.63729189870025"/>
  </r>
  <r>
    <x v="43"/>
    <s v="Eve"/>
    <x v="2"/>
    <x v="4"/>
    <n v="10"/>
    <n v="200"/>
    <n v="47131.650879502959"/>
    <n v="5513.5294870600555"/>
    <n v="0"/>
    <n v="775.63729189870025"/>
  </r>
  <r>
    <x v="44"/>
    <s v="Bob"/>
    <x v="1"/>
    <x v="2"/>
    <n v="10"/>
    <n v="200"/>
    <n v="46931.650879502959"/>
    <n v="5513.5294870600555"/>
    <n v="0"/>
    <n v="775.63729189870025"/>
  </r>
  <r>
    <x v="45"/>
    <s v="Bob"/>
    <x v="1"/>
    <x v="2"/>
    <n v="10"/>
    <n v="200"/>
    <n v="46731.650879502959"/>
    <n v="5513.5294870600555"/>
    <n v="0"/>
    <n v="775.63729189870025"/>
  </r>
  <r>
    <x v="46"/>
    <s v="David"/>
    <x v="2"/>
    <x v="2"/>
    <n v="10"/>
    <n v="200"/>
    <n v="46531.650879502959"/>
    <n v="5513.5294870600555"/>
    <n v="0"/>
    <n v="775.63729189870025"/>
  </r>
  <r>
    <x v="47"/>
    <s v="Eve"/>
    <x v="2"/>
    <x v="2"/>
    <n v="10"/>
    <n v="200"/>
    <n v="46331.650879502959"/>
    <n v="5513.5294870600555"/>
    <n v="0"/>
    <n v="775.63729189870025"/>
  </r>
  <r>
    <x v="24"/>
    <s v="Eve"/>
    <x v="4"/>
    <x v="2"/>
    <n v="10"/>
    <n v="200"/>
    <n v="46131.650879502959"/>
    <n v="5513.5294870600555"/>
    <n v="0"/>
    <n v="775.63729189870025"/>
  </r>
  <r>
    <x v="48"/>
    <s v="David"/>
    <x v="2"/>
    <x v="0"/>
    <n v="20"/>
    <n v="200"/>
    <n v="45931.650879502959"/>
    <n v="5513.5294870600555"/>
    <n v="0"/>
    <n v="775.63729189870025"/>
  </r>
  <r>
    <x v="49"/>
    <s v="Eve"/>
    <x v="0"/>
    <x v="0"/>
    <n v="20"/>
    <n v="200"/>
    <n v="45731.650879502959"/>
    <n v="5513.5294870600555"/>
    <n v="0"/>
    <n v="755.63729189870025"/>
  </r>
  <r>
    <x v="50"/>
    <s v="Eve"/>
    <x v="1"/>
    <x v="1"/>
    <n v="20"/>
    <n v="200"/>
    <n v="45531.650879502959"/>
    <n v="5513.5294870600555"/>
    <n v="0"/>
    <n v="735.63729189870025"/>
  </r>
  <r>
    <x v="51"/>
    <s v="Eve"/>
    <x v="2"/>
    <x v="1"/>
    <n v="20"/>
    <n v="200"/>
    <n v="45331.650879502959"/>
    <n v="5513.5294870600555"/>
    <n v="0"/>
    <n v="735.63729189870025"/>
  </r>
  <r>
    <x v="52"/>
    <s v="Eve"/>
    <x v="2"/>
    <x v="1"/>
    <n v="20"/>
    <n v="200"/>
    <n v="45131.650879502959"/>
    <n v="5513.5294870600555"/>
    <n v="0"/>
    <n v="735.63729189870025"/>
  </r>
  <r>
    <x v="24"/>
    <s v="Eve"/>
    <x v="4"/>
    <x v="1"/>
    <n v="20"/>
    <n v="200"/>
    <n v="44931.650879502959"/>
    <n v="5513.5294870600555"/>
    <n v="0"/>
    <n v="735.63729189870025"/>
  </r>
  <r>
    <x v="53"/>
    <s v="Alice"/>
    <x v="2"/>
    <x v="3"/>
    <n v="20"/>
    <n v="200"/>
    <n v="44731.650879502959"/>
    <n v="5513.5294870600555"/>
    <n v="0"/>
    <n v="735.63729189870025"/>
  </r>
  <r>
    <x v="54"/>
    <s v="Charlie"/>
    <x v="2"/>
    <x v="3"/>
    <n v="20"/>
    <n v="200"/>
    <n v="44531.650879502959"/>
    <n v="5513.5294870600555"/>
    <n v="0"/>
    <n v="735.63729189870025"/>
  </r>
  <r>
    <x v="55"/>
    <s v="David"/>
    <x v="2"/>
    <x v="3"/>
    <n v="20"/>
    <n v="200"/>
    <n v="44331.650879502959"/>
    <n v="5513.5294870600555"/>
    <n v="0"/>
    <n v="735.63729189870025"/>
  </r>
  <r>
    <x v="56"/>
    <s v="Bob"/>
    <x v="4"/>
    <x v="3"/>
    <n v="20"/>
    <n v="200"/>
    <n v="44131.650879502959"/>
    <n v="5513.5294870600555"/>
    <n v="0"/>
    <n v="735.63729189870025"/>
  </r>
  <r>
    <x v="57"/>
    <s v="Bob"/>
    <x v="3"/>
    <x v="4"/>
    <n v="20"/>
    <n v="200"/>
    <n v="43931.650879502959"/>
    <n v="5513.5294870600555"/>
    <n v="0"/>
    <n v="735.63729189870025"/>
  </r>
  <r>
    <x v="58"/>
    <s v="Alice"/>
    <x v="1"/>
    <x v="4"/>
    <n v="20"/>
    <n v="200"/>
    <n v="43731.650879502959"/>
    <n v="5513.5294870600555"/>
    <n v="0"/>
    <n v="735.63729189870025"/>
  </r>
  <r>
    <x v="59"/>
    <s v="Charlie"/>
    <x v="4"/>
    <x v="4"/>
    <n v="20"/>
    <n v="200"/>
    <n v="43531.650879502959"/>
    <n v="5513.5294870600555"/>
    <n v="0"/>
    <n v="735.63729189870025"/>
  </r>
  <r>
    <x v="60"/>
    <s v="Unknown Person"/>
    <x v="4"/>
    <x v="2"/>
    <n v="20"/>
    <n v="200"/>
    <n v="43331.650879502959"/>
    <n v="5513.5294870600555"/>
    <n v="0"/>
    <n v="735.63729189870025"/>
  </r>
  <r>
    <x v="61"/>
    <s v="Bob"/>
    <x v="3"/>
    <x v="1"/>
    <n v="30"/>
    <n v="200"/>
    <n v="43131.650879502959"/>
    <n v="5513.5294870600555"/>
    <n v="0"/>
    <n v="735.63729189870025"/>
  </r>
  <r>
    <x v="62"/>
    <s v="Charlie"/>
    <x v="2"/>
    <x v="1"/>
    <n v="30"/>
    <n v="200"/>
    <n v="42931.650879502966"/>
    <n v="5513.5294870600555"/>
    <n v="0"/>
    <n v="735.63729189870025"/>
  </r>
  <r>
    <x v="63"/>
    <s v="Bob"/>
    <x v="4"/>
    <x v="1"/>
    <n v="30"/>
    <n v="200"/>
    <n v="42731.650879502959"/>
    <n v="5513.5294870600555"/>
    <n v="0"/>
    <n v="735.63729189870025"/>
  </r>
  <r>
    <x v="64"/>
    <s v="Bob"/>
    <x v="1"/>
    <x v="3"/>
    <n v="30"/>
    <n v="200"/>
    <n v="42531.650879502959"/>
    <n v="5513.5294870600555"/>
    <n v="0"/>
    <n v="735.63729189870025"/>
  </r>
  <r>
    <x v="65"/>
    <s v="Bob"/>
    <x v="0"/>
    <x v="3"/>
    <n v="30"/>
    <n v="200"/>
    <n v="42331.650879502951"/>
    <n v="5513.5294870600555"/>
    <n v="0"/>
    <n v="735.63729189870025"/>
  </r>
  <r>
    <x v="66"/>
    <s v="Alice"/>
    <x v="4"/>
    <x v="3"/>
    <n v="30"/>
    <n v="200"/>
    <n v="42131.650879502951"/>
    <n v="5513.5294870600555"/>
    <n v="0"/>
    <n v="735.63729189870025"/>
  </r>
  <r>
    <x v="67"/>
    <s v="David"/>
    <x v="4"/>
    <x v="3"/>
    <n v="30"/>
    <n v="200"/>
    <n v="41931.650879502959"/>
    <n v="5513.5294870600555"/>
    <n v="0"/>
    <n v="735.63729189870025"/>
  </r>
  <r>
    <x v="51"/>
    <s v="Charlie"/>
    <x v="2"/>
    <x v="2"/>
    <n v="30"/>
    <n v="200"/>
    <n v="41731.650879502959"/>
    <n v="5513.5294870600555"/>
    <n v="0"/>
    <n v="735.63729189870025"/>
  </r>
  <r>
    <x v="68"/>
    <s v="Unknown Person"/>
    <x v="4"/>
    <x v="0"/>
    <n v="50"/>
    <n v="200"/>
    <n v="41531.650879502959"/>
    <n v="5513.5294870600555"/>
    <n v="0"/>
    <n v="735.63729189870025"/>
  </r>
  <r>
    <x v="69"/>
    <s v="Alice"/>
    <x v="1"/>
    <x v="1"/>
    <n v="50"/>
    <n v="200"/>
    <n v="41331.650879502959"/>
    <n v="5513.5294870600555"/>
    <n v="0"/>
    <n v="685.63729189870025"/>
  </r>
  <r>
    <x v="70"/>
    <s v="Alice"/>
    <x v="2"/>
    <x v="1"/>
    <n v="50"/>
    <n v="200"/>
    <n v="41131.650879502959"/>
    <n v="5513.5294870600555"/>
    <n v="0"/>
    <n v="685.63729189870025"/>
  </r>
  <r>
    <x v="19"/>
    <s v="Eve"/>
    <x v="1"/>
    <x v="3"/>
    <n v="50"/>
    <n v="200"/>
    <n v="40931.650879502966"/>
    <n v="5513.5294870600555"/>
    <n v="0"/>
    <n v="685.63729189870025"/>
  </r>
  <r>
    <x v="71"/>
    <s v="Alice"/>
    <x v="2"/>
    <x v="4"/>
    <n v="50"/>
    <n v="200"/>
    <n v="40731.650879502966"/>
    <n v="5513.5294870600555"/>
    <n v="0"/>
    <n v="685.63729189870025"/>
  </r>
  <r>
    <x v="37"/>
    <s v="Unknown Person"/>
    <x v="0"/>
    <x v="4"/>
    <n v="50"/>
    <n v="200"/>
    <n v="40531.650879502966"/>
    <n v="5513.5294870600555"/>
    <n v="0"/>
    <n v="685.63729189870025"/>
  </r>
  <r>
    <x v="72"/>
    <s v="Bob"/>
    <x v="3"/>
    <x v="2"/>
    <n v="50"/>
    <n v="200"/>
    <n v="40331.650879502966"/>
    <n v="5513.5294870600555"/>
    <n v="0"/>
    <n v="685.63729189870025"/>
  </r>
  <r>
    <x v="73"/>
    <s v="Eve"/>
    <x v="3"/>
    <x v="2"/>
    <n v="50"/>
    <n v="200"/>
    <n v="40131.650879502973"/>
    <n v="5513.5294870600555"/>
    <n v="0"/>
    <n v="685.63729189870025"/>
  </r>
  <r>
    <x v="74"/>
    <s v="Eve"/>
    <x v="0"/>
    <x v="2"/>
    <n v="50"/>
    <n v="200"/>
    <n v="39931.650879502973"/>
    <n v="5513.5294870600555"/>
    <n v="0"/>
    <n v="685.63729189870025"/>
  </r>
  <r>
    <x v="43"/>
    <s v="Eve"/>
    <x v="0"/>
    <x v="1"/>
    <n v="28.027591935737135"/>
    <n v="200"/>
    <n v="39731.650879502973"/>
    <n v="5513.5294870600555"/>
    <n v="0"/>
    <n v="685.63729189870025"/>
  </r>
  <r>
    <x v="75"/>
    <s v="Eve"/>
    <x v="0"/>
    <x v="1"/>
    <n v="28.247440617880272"/>
    <n v="200"/>
    <n v="39531.650879502966"/>
    <n v="5513.5294870600555"/>
    <n v="0"/>
    <n v="685.63729189870025"/>
  </r>
  <r>
    <x v="59"/>
    <s v="David"/>
    <x v="4"/>
    <x v="1"/>
    <n v="28.469970381512962"/>
    <n v="200"/>
    <n v="39331.650879502966"/>
    <n v="5513.5294870600555"/>
    <n v="0"/>
    <n v="685.63729189870025"/>
  </r>
  <r>
    <x v="76"/>
    <s v="David"/>
    <x v="1"/>
    <x v="3"/>
    <n v="28.695213922750927"/>
    <n v="200"/>
    <n v="39131.650879502966"/>
    <n v="5513.5294870600555"/>
    <n v="0"/>
    <n v="685.63729189870025"/>
  </r>
  <r>
    <x v="77"/>
    <s v="David"/>
    <x v="3"/>
    <x v="4"/>
    <n v="28.92320433644301"/>
    <n v="200"/>
    <n v="38931.650879502966"/>
    <n v="5513.5294870600555"/>
    <n v="0"/>
    <n v="685.63729189870025"/>
  </r>
  <r>
    <x v="78"/>
    <s v="David"/>
    <x v="3"/>
    <x v="4"/>
    <n v="29.032023901521587"/>
    <n v="200"/>
    <n v="38731.650879502959"/>
    <n v="5513.5294870600555"/>
    <n v="0"/>
    <n v="685.63729189870025"/>
  </r>
  <r>
    <x v="79"/>
    <s v="Alice"/>
    <x v="2"/>
    <x v="4"/>
    <n v="29.14217053446697"/>
    <n v="200"/>
    <n v="38531.650879502966"/>
    <n v="5513.5294870600555"/>
    <n v="0"/>
    <n v="685.63729189870025"/>
  </r>
  <r>
    <x v="14"/>
    <s v="Bob"/>
    <x v="4"/>
    <x v="4"/>
    <n v="29.25366041903364"/>
    <n v="200"/>
    <n v="38331.650879502966"/>
    <n v="5513.5294870600555"/>
    <n v="0"/>
    <n v="685.63729189870025"/>
  </r>
  <r>
    <x v="80"/>
    <s v="Bob"/>
    <x v="3"/>
    <x v="2"/>
    <n v="29.366509936338922"/>
    <n v="200"/>
    <n v="38131.650879502966"/>
    <n v="5513.5294870600555"/>
    <n v="0"/>
    <n v="685.63729189870025"/>
  </r>
  <r>
    <x v="79"/>
    <s v="Alice"/>
    <x v="4"/>
    <x v="2"/>
    <n v="29.480735667269883"/>
    <n v="200"/>
    <n v="37931.650879502966"/>
    <n v="5513.5294870600555"/>
    <n v="0"/>
    <n v="685.63729189870025"/>
  </r>
  <r>
    <x v="81"/>
    <s v="Charlie"/>
    <x v="4"/>
    <x v="0"/>
    <n v="10"/>
    <n v="300"/>
    <n v="37731.650879502966"/>
    <n v="5513.5294870600555"/>
    <n v="0"/>
    <n v="685.63729189870025"/>
  </r>
  <r>
    <x v="2"/>
    <s v="Unknown Person"/>
    <x v="1"/>
    <x v="3"/>
    <n v="10"/>
    <n v="300"/>
    <n v="37431.650879502959"/>
    <n v="5513.5294870600555"/>
    <n v="0"/>
    <n v="675.63729189870025"/>
  </r>
  <r>
    <x v="82"/>
    <s v="Eve"/>
    <x v="3"/>
    <x v="4"/>
    <n v="10"/>
    <n v="300"/>
    <n v="37131.650879502959"/>
    <n v="5513.5294870600555"/>
    <n v="0"/>
    <n v="675.63729189870025"/>
  </r>
  <r>
    <x v="53"/>
    <s v="Eve"/>
    <x v="1"/>
    <x v="4"/>
    <n v="10"/>
    <n v="300"/>
    <n v="36831.650879502959"/>
    <n v="5513.5294870600555"/>
    <n v="0"/>
    <n v="675.63729189870025"/>
  </r>
  <r>
    <x v="83"/>
    <s v="David"/>
    <x v="3"/>
    <x v="2"/>
    <n v="10"/>
    <n v="300"/>
    <n v="36531.650879502966"/>
    <n v="5513.5294870600555"/>
    <n v="0"/>
    <n v="675.63729189870025"/>
  </r>
  <r>
    <x v="84"/>
    <s v="Bob"/>
    <x v="2"/>
    <x v="0"/>
    <n v="20"/>
    <n v="300"/>
    <n v="36231.650879502959"/>
    <n v="5513.5294870600555"/>
    <n v="0"/>
    <n v="675.63729189870025"/>
  </r>
  <r>
    <x v="85"/>
    <s v="Eve"/>
    <x v="3"/>
    <x v="1"/>
    <n v="20"/>
    <n v="300"/>
    <n v="35931.650879502959"/>
    <n v="5513.5294870600555"/>
    <n v="0"/>
    <n v="655.63729189870025"/>
  </r>
  <r>
    <x v="86"/>
    <s v="Eve"/>
    <x v="0"/>
    <x v="1"/>
    <n v="20"/>
    <n v="300"/>
    <n v="35631.650879502959"/>
    <n v="5513.5294870600555"/>
    <n v="0"/>
    <n v="655.63729189870025"/>
  </r>
  <r>
    <x v="87"/>
    <s v="David"/>
    <x v="2"/>
    <x v="3"/>
    <n v="20"/>
    <n v="300"/>
    <n v="35331.650879502959"/>
    <n v="5513.5294870600555"/>
    <n v="0"/>
    <n v="655.63729189870025"/>
  </r>
  <r>
    <x v="14"/>
    <s v="Eve"/>
    <x v="2"/>
    <x v="3"/>
    <n v="20"/>
    <n v="300"/>
    <n v="35031.650879502959"/>
    <n v="5513.5294870600555"/>
    <n v="0"/>
    <n v="655.63729189870025"/>
  </r>
  <r>
    <x v="88"/>
    <s v="Eve"/>
    <x v="0"/>
    <x v="3"/>
    <n v="20"/>
    <n v="300"/>
    <n v="34731.650879502966"/>
    <n v="5513.5294870600555"/>
    <n v="0"/>
    <n v="655.63729189870025"/>
  </r>
  <r>
    <x v="89"/>
    <s v="Bob"/>
    <x v="4"/>
    <x v="3"/>
    <n v="20"/>
    <n v="300"/>
    <n v="34431.650879502966"/>
    <n v="5513.5294870600555"/>
    <n v="0"/>
    <n v="655.63729189870025"/>
  </r>
  <r>
    <x v="90"/>
    <s v="Alice"/>
    <x v="3"/>
    <x v="4"/>
    <n v="20"/>
    <n v="300"/>
    <n v="34131.650879502966"/>
    <n v="5513.5294870600555"/>
    <n v="0"/>
    <n v="655.63729189870025"/>
  </r>
  <r>
    <x v="91"/>
    <s v="Charlie"/>
    <x v="2"/>
    <x v="4"/>
    <n v="20"/>
    <n v="300"/>
    <n v="33831.650879502966"/>
    <n v="5513.5294870600555"/>
    <n v="0"/>
    <n v="655.63729189870025"/>
  </r>
  <r>
    <x v="92"/>
    <s v="Eve"/>
    <x v="1"/>
    <x v="2"/>
    <n v="20"/>
    <n v="300"/>
    <n v="33531.650879502966"/>
    <n v="5513.5294870600555"/>
    <n v="0"/>
    <n v="655.63729189870025"/>
  </r>
  <r>
    <x v="93"/>
    <s v="Alice"/>
    <x v="0"/>
    <x v="2"/>
    <n v="20"/>
    <n v="300"/>
    <n v="33231.650879502966"/>
    <n v="5513.5294870600555"/>
    <n v="0"/>
    <n v="655.63729189870025"/>
  </r>
  <r>
    <x v="94"/>
    <s v="Charlie"/>
    <x v="2"/>
    <x v="0"/>
    <n v="30"/>
    <n v="300"/>
    <n v="32931.650879502966"/>
    <n v="5513.5294870600555"/>
    <n v="0"/>
    <n v="655.63729189870025"/>
  </r>
  <r>
    <x v="50"/>
    <s v="Eve"/>
    <x v="4"/>
    <x v="0"/>
    <n v="30"/>
    <n v="300"/>
    <n v="32631.650879502969"/>
    <n v="5513.5294870600555"/>
    <n v="0"/>
    <n v="625.63729189870025"/>
  </r>
  <r>
    <x v="34"/>
    <s v="Bob"/>
    <x v="1"/>
    <x v="1"/>
    <n v="30"/>
    <n v="300"/>
    <n v="32331.650879502969"/>
    <n v="5513.5294870600555"/>
    <n v="0"/>
    <n v="595.63729189870025"/>
  </r>
  <r>
    <x v="95"/>
    <s v="Bob"/>
    <x v="1"/>
    <x v="3"/>
    <n v="30"/>
    <n v="300"/>
    <n v="32031.650879502969"/>
    <n v="5513.5294870600555"/>
    <n v="0"/>
    <n v="595.63729189870025"/>
  </r>
  <r>
    <x v="89"/>
    <s v="Eve"/>
    <x v="1"/>
    <x v="4"/>
    <n v="30"/>
    <n v="300"/>
    <n v="31731.650879502969"/>
    <n v="5513.5294870600555"/>
    <n v="0"/>
    <n v="595.63729189870025"/>
  </r>
  <r>
    <x v="49"/>
    <s v="Eve"/>
    <x v="1"/>
    <x v="2"/>
    <n v="30"/>
    <n v="300"/>
    <n v="31431.650879502969"/>
    <n v="5513.5294870600555"/>
    <n v="0"/>
    <n v="595.63729189870025"/>
  </r>
  <r>
    <x v="96"/>
    <s v="Alice"/>
    <x v="0"/>
    <x v="2"/>
    <n v="30"/>
    <n v="300"/>
    <n v="31131.650879502969"/>
    <n v="5513.5294870600555"/>
    <n v="0"/>
    <n v="595.63729189870025"/>
  </r>
  <r>
    <x v="51"/>
    <s v="David"/>
    <x v="1"/>
    <x v="3"/>
    <n v="50"/>
    <n v="300"/>
    <n v="30831.650879502969"/>
    <n v="5513.5294870600555"/>
    <n v="0"/>
    <n v="595.63729189870025"/>
  </r>
  <r>
    <x v="97"/>
    <s v="Charlie"/>
    <x v="3"/>
    <x v="4"/>
    <n v="50"/>
    <n v="300"/>
    <n v="30531.650879502969"/>
    <n v="5513.5294870600555"/>
    <n v="0"/>
    <n v="595.63729189870025"/>
  </r>
  <r>
    <x v="98"/>
    <s v="Eve"/>
    <x v="0"/>
    <x v="2"/>
    <n v="50"/>
    <n v="300"/>
    <n v="30231.650879502969"/>
    <n v="5513.5294870600555"/>
    <n v="0"/>
    <n v="595.63729189870025"/>
  </r>
  <r>
    <x v="99"/>
    <s v="David"/>
    <x v="1"/>
    <x v="0"/>
    <n v="27.261873393079668"/>
    <n v="300"/>
    <n v="29931.650879502969"/>
    <n v="5513.5294870600555"/>
    <n v="0"/>
    <n v="595.63729189870025"/>
  </r>
  <r>
    <x v="99"/>
    <s v="Eve"/>
    <x v="1"/>
    <x v="0"/>
    <n v="27.408160455732887"/>
    <n v="300"/>
    <n v="29631.650879502969"/>
    <n v="5513.5294870600555"/>
    <n v="0"/>
    <n v="568.37541850562059"/>
  </r>
  <r>
    <x v="24"/>
    <s v="Unknown Person"/>
    <x v="1"/>
    <x v="0"/>
    <n v="27.555687239256045"/>
    <n v="300"/>
    <n v="29331.650879502969"/>
    <n v="5513.5294870600555"/>
    <n v="0"/>
    <n v="540.96725804988773"/>
  </r>
  <r>
    <x v="100"/>
    <s v="Bob"/>
    <x v="2"/>
    <x v="1"/>
    <n v="27.704464249758217"/>
    <n v="300"/>
    <n v="29031.650879502969"/>
    <n v="5513.5294870600555"/>
    <n v="0"/>
    <n v="513.4115708106317"/>
  </r>
  <r>
    <x v="101"/>
    <s v="Unknown Person"/>
    <x v="0"/>
    <x v="1"/>
    <n v="27.854502082383288"/>
    <n v="300"/>
    <n v="28731.650879502969"/>
    <n v="5513.5294870600555"/>
    <n v="0"/>
    <n v="513.4115708106317"/>
  </r>
  <r>
    <x v="102"/>
    <s v="Eve"/>
    <x v="4"/>
    <x v="1"/>
    <n v="27.921065659352635"/>
    <n v="300"/>
    <n v="28431.650879502969"/>
    <n v="5513.5294870600555"/>
    <n v="0"/>
    <n v="513.4115708106317"/>
  </r>
  <r>
    <x v="103"/>
    <s v="Charlie"/>
    <x v="3"/>
    <x v="3"/>
    <n v="27.988193334431894"/>
    <n v="300"/>
    <n v="28131.650879502969"/>
    <n v="5513.5294870600555"/>
    <n v="0"/>
    <n v="513.4115708106317"/>
  </r>
  <r>
    <x v="104"/>
    <s v="Eve"/>
    <x v="2"/>
    <x v="3"/>
    <n v="28.055889888113519"/>
    <n v="300"/>
    <n v="27831.650879502969"/>
    <n v="5513.5294870600555"/>
    <n v="0"/>
    <n v="513.4115708106317"/>
  </r>
  <r>
    <x v="105"/>
    <s v="Eve"/>
    <x v="3"/>
    <x v="4"/>
    <n v="28.124160141402612"/>
    <n v="300"/>
    <n v="27531.650879502969"/>
    <n v="5513.5294870600555"/>
    <n v="0"/>
    <n v="513.4115708106317"/>
  </r>
  <r>
    <x v="106"/>
    <s v="Alice"/>
    <x v="2"/>
    <x v="4"/>
    <n v="28.193008956160259"/>
    <n v="300"/>
    <n v="27231.650879502969"/>
    <n v="5513.5294870600555"/>
    <n v="0"/>
    <n v="513.4115708106317"/>
  </r>
  <r>
    <x v="107"/>
    <s v="David"/>
    <x v="1"/>
    <x v="2"/>
    <n v="28.262441235449753"/>
    <n v="300"/>
    <n v="26931.650879502969"/>
    <n v="5513.5294870600555"/>
    <n v="0"/>
    <n v="513.4115708106317"/>
  </r>
  <r>
    <x v="108"/>
    <s v="Alice"/>
    <x v="3"/>
    <x v="1"/>
    <n v="10"/>
    <n v="500"/>
    <n v="26631.650879502969"/>
    <n v="5513.5294870600555"/>
    <n v="0"/>
    <n v="513.4115708106317"/>
  </r>
  <r>
    <x v="109"/>
    <s v="Bob"/>
    <x v="0"/>
    <x v="3"/>
    <n v="10"/>
    <n v="500"/>
    <n v="26131.650879502973"/>
    <n v="5513.5294870600555"/>
    <n v="0"/>
    <n v="513.4115708106317"/>
  </r>
  <r>
    <x v="110"/>
    <s v="Eve"/>
    <x v="0"/>
    <x v="4"/>
    <n v="10"/>
    <n v="500"/>
    <n v="25631.650879502973"/>
    <n v="5513.5294870600555"/>
    <n v="0"/>
    <n v="513.4115708106317"/>
  </r>
  <r>
    <x v="111"/>
    <s v="Eve"/>
    <x v="3"/>
    <x v="2"/>
    <n v="10"/>
    <n v="500"/>
    <n v="25131.650879502969"/>
    <n v="5513.5294870600555"/>
    <n v="0"/>
    <n v="513.4115708106317"/>
  </r>
  <r>
    <x v="38"/>
    <s v="Eve"/>
    <x v="3"/>
    <x v="0"/>
    <n v="20"/>
    <n v="500"/>
    <n v="24631.650879502969"/>
    <n v="5513.5294870600555"/>
    <n v="0"/>
    <n v="513.4115708106317"/>
  </r>
  <r>
    <x v="112"/>
    <s v="David"/>
    <x v="1"/>
    <x v="1"/>
    <n v="20"/>
    <n v="500"/>
    <n v="24131.650879502969"/>
    <n v="5513.5294870600555"/>
    <n v="0"/>
    <n v="493.4115708106317"/>
  </r>
  <r>
    <x v="113"/>
    <s v="Bob"/>
    <x v="2"/>
    <x v="1"/>
    <n v="20"/>
    <n v="500"/>
    <n v="23631.650879502966"/>
    <n v="5513.5294870600555"/>
    <n v="0"/>
    <n v="493.4115708106317"/>
  </r>
  <r>
    <x v="114"/>
    <s v="Alice"/>
    <x v="4"/>
    <x v="1"/>
    <n v="20"/>
    <n v="500"/>
    <n v="23131.650879502969"/>
    <n v="5513.5294870600555"/>
    <n v="0"/>
    <n v="493.4115708106317"/>
  </r>
  <r>
    <x v="115"/>
    <s v="David"/>
    <x v="0"/>
    <x v="4"/>
    <n v="20"/>
    <n v="500"/>
    <n v="22631.650879502973"/>
    <n v="5513.5294870600555"/>
    <n v="0"/>
    <n v="493.4115708106317"/>
  </r>
  <r>
    <x v="116"/>
    <s v="Bob"/>
    <x v="3"/>
    <x v="2"/>
    <n v="20"/>
    <n v="500"/>
    <n v="22131.650879502969"/>
    <n v="5513.5294870600555"/>
    <n v="0"/>
    <n v="493.4115708106317"/>
  </r>
  <r>
    <x v="117"/>
    <s v="Unknown Person"/>
    <x v="3"/>
    <x v="0"/>
    <n v="30"/>
    <n v="500"/>
    <n v="21631.650879502973"/>
    <n v="5513.5294870600555"/>
    <n v="0"/>
    <n v="493.4115708106317"/>
  </r>
  <r>
    <x v="118"/>
    <s v="David"/>
    <x v="2"/>
    <x v="0"/>
    <n v="30"/>
    <n v="500"/>
    <n v="21131.650879502973"/>
    <n v="5513.5294870600555"/>
    <n v="0"/>
    <n v="463.4115708106317"/>
  </r>
  <r>
    <x v="119"/>
    <s v="Unknown Person"/>
    <x v="4"/>
    <x v="3"/>
    <n v="30"/>
    <n v="500"/>
    <n v="20631.650879502973"/>
    <n v="5513.5294870600555"/>
    <n v="0"/>
    <n v="433.4115708106317"/>
  </r>
  <r>
    <x v="120"/>
    <s v="Unknown Person"/>
    <x v="4"/>
    <x v="3"/>
    <n v="30"/>
    <n v="500"/>
    <n v="20131.650879502973"/>
    <n v="5513.5294870600555"/>
    <n v="0"/>
    <n v="433.4115708106317"/>
  </r>
  <r>
    <x v="115"/>
    <s v="Eve"/>
    <x v="3"/>
    <x v="2"/>
    <n v="30"/>
    <n v="500"/>
    <n v="19631.650879502973"/>
    <n v="5513.5294870600555"/>
    <n v="0"/>
    <n v="433.4115708106317"/>
  </r>
  <r>
    <x v="41"/>
    <s v="David"/>
    <x v="0"/>
    <x v="2"/>
    <n v="30"/>
    <n v="500"/>
    <n v="19131.650879502969"/>
    <n v="5513.5294870600555"/>
    <n v="0"/>
    <n v="433.4115708106317"/>
  </r>
  <r>
    <x v="69"/>
    <s v="Bob"/>
    <x v="3"/>
    <x v="0"/>
    <n v="50"/>
    <n v="500"/>
    <n v="18631.650879502966"/>
    <n v="5513.5294870600555"/>
    <n v="0"/>
    <n v="433.4115708106317"/>
  </r>
  <r>
    <x v="92"/>
    <s v="Charlie"/>
    <x v="3"/>
    <x v="1"/>
    <n v="50"/>
    <n v="500"/>
    <n v="18131.650879502962"/>
    <n v="5513.5294870600555"/>
    <n v="0"/>
    <n v="383.4115708106317"/>
  </r>
  <r>
    <x v="121"/>
    <s v="Unknown Person"/>
    <x v="3"/>
    <x v="3"/>
    <n v="50"/>
    <n v="500"/>
    <n v="17631.650879502962"/>
    <n v="5513.5294870600555"/>
    <n v="0"/>
    <n v="383.4115708106317"/>
  </r>
  <r>
    <x v="122"/>
    <s v="Eve"/>
    <x v="0"/>
    <x v="3"/>
    <n v="50"/>
    <n v="500"/>
    <n v="17131.650879502962"/>
    <n v="5513.5294870600555"/>
    <n v="0"/>
    <n v="383.4115708106317"/>
  </r>
  <r>
    <x v="123"/>
    <s v="Unknown Person"/>
    <x v="4"/>
    <x v="3"/>
    <n v="50"/>
    <n v="500"/>
    <n v="16631.650879502962"/>
    <n v="5513.5294870600555"/>
    <n v="0"/>
    <n v="383.4115708106317"/>
  </r>
  <r>
    <x v="124"/>
    <s v="Alice"/>
    <x v="3"/>
    <x v="4"/>
    <n v="50"/>
    <n v="500"/>
    <n v="16131.650879502962"/>
    <n v="5513.5294870600555"/>
    <n v="0"/>
    <n v="383.4115708106317"/>
  </r>
  <r>
    <x v="118"/>
    <s v="Charlie"/>
    <x v="3"/>
    <x v="4"/>
    <n v="50"/>
    <n v="500"/>
    <n v="15631.650879502962"/>
    <n v="5513.5294870600555"/>
    <n v="0"/>
    <n v="383.4115708106317"/>
  </r>
  <r>
    <x v="70"/>
    <s v="Eve"/>
    <x v="4"/>
    <x v="4"/>
    <n v="50"/>
    <n v="500"/>
    <n v="15131.65087950296"/>
    <n v="5513.5294870600555"/>
    <n v="0"/>
    <n v="383.4115708106317"/>
  </r>
  <r>
    <x v="113"/>
    <s v="Alice"/>
    <x v="4"/>
    <x v="0"/>
    <n v="27.864251679859617"/>
    <n v="500"/>
    <n v="14631.65087950296"/>
    <n v="5513.5294870600555"/>
    <n v="0"/>
    <n v="383.4115708106317"/>
  </r>
  <r>
    <x v="125"/>
    <s v="Eve"/>
    <x v="4"/>
    <x v="0"/>
    <n v="27.981011494760661"/>
    <n v="500"/>
    <n v="14131.65087950296"/>
    <n v="5513.5294870600555"/>
    <n v="0"/>
    <n v="355.54731913077205"/>
  </r>
  <r>
    <x v="126"/>
    <s v="Bob"/>
    <x v="0"/>
    <x v="3"/>
    <n v="28.098534445706807"/>
    <n v="500"/>
    <n v="13631.65087950296"/>
    <n v="5513.5294870600555"/>
    <n v="0"/>
    <n v="327.5663076360114"/>
  </r>
  <r>
    <x v="36"/>
    <s v="Eve"/>
    <x v="3"/>
    <x v="4"/>
    <n v="28.21682552051535"/>
    <n v="500"/>
    <n v="13131.650879502959"/>
    <n v="5513.5294870600555"/>
    <n v="0"/>
    <n v="327.5663076360114"/>
  </r>
  <r>
    <x v="127"/>
    <s v="Alice"/>
    <x v="2"/>
    <x v="4"/>
    <n v="28.335889739603683"/>
    <n v="500"/>
    <n v="12631.650879502957"/>
    <n v="5513.5294870600555"/>
    <n v="0"/>
    <n v="327.5663076360114"/>
  </r>
  <r>
    <x v="32"/>
    <s v="Eve"/>
    <x v="1"/>
    <x v="2"/>
    <n v="28.390372679078219"/>
    <n v="500"/>
    <n v="12131.650879502959"/>
    <n v="5513.5294870600555"/>
    <n v="0"/>
    <n v="327.5663076360114"/>
  </r>
  <r>
    <x v="72"/>
    <s v="Alice"/>
    <x v="0"/>
    <x v="2"/>
    <n v="28.445211716196379"/>
    <n v="500"/>
    <n v="11631.650879502959"/>
    <n v="5513.5294870600555"/>
    <n v="0"/>
    <n v="327.5663076360114"/>
  </r>
  <r>
    <x v="128"/>
    <s v="Eve"/>
    <x v="3"/>
    <x v="0"/>
    <n v="10"/>
    <n v="257.5"/>
    <n v="11131.65087950296"/>
    <n v="5513.5294870600555"/>
    <n v="0"/>
    <n v="327.5663076360114"/>
  </r>
  <r>
    <x v="129"/>
    <s v="Eve"/>
    <x v="3"/>
    <x v="0"/>
    <n v="10"/>
    <n v="258.484375"/>
    <n v="10874.15087950296"/>
    <n v="5513.5294870600555"/>
    <n v="0"/>
    <n v="317.5663076360114"/>
  </r>
  <r>
    <x v="102"/>
    <s v="Eve"/>
    <x v="2"/>
    <x v="0"/>
    <n v="10"/>
    <n v="259.47490234374999"/>
    <n v="10615.66650450296"/>
    <n v="5513.5294870600555"/>
    <n v="0"/>
    <n v="307.5663076360114"/>
  </r>
  <r>
    <x v="130"/>
    <s v="Charlie"/>
    <x v="3"/>
    <x v="1"/>
    <n v="10"/>
    <n v="260.4716204833984"/>
    <n v="10356.191602159213"/>
    <n v="5513.5294870600555"/>
    <n v="0"/>
    <n v="297.5663076360114"/>
  </r>
  <r>
    <x v="131"/>
    <s v="Unknown Person"/>
    <x v="2"/>
    <x v="3"/>
    <n v="10"/>
    <n v="261.47456811141967"/>
    <n v="10095.719981675813"/>
    <n v="5513.5294870600555"/>
    <n v="0"/>
    <n v="297.5663076360114"/>
  </r>
  <r>
    <x v="90"/>
    <s v="Eve"/>
    <x v="2"/>
    <x v="4"/>
    <n v="10"/>
    <n v="262.48378416211602"/>
    <n v="9834.2454135643948"/>
    <n v="5513.5294870600555"/>
    <n v="0"/>
    <n v="297.5663076360114"/>
  </r>
  <r>
    <x v="100"/>
    <s v="Bob"/>
    <x v="4"/>
    <x v="4"/>
    <n v="10"/>
    <n v="263.49930781312929"/>
    <n v="9571.7616294022791"/>
    <n v="5513.5294870600555"/>
    <n v="0"/>
    <n v="297.5663076360114"/>
  </r>
  <r>
    <x v="6"/>
    <s v="Unknown Person"/>
    <x v="1"/>
    <x v="2"/>
    <n v="10"/>
    <n v="264.52117848696133"/>
    <n v="9308.2623215891508"/>
    <n v="5513.5294870600555"/>
    <n v="0"/>
    <n v="297.5663076360114"/>
  </r>
  <r>
    <x v="103"/>
    <s v="Bob"/>
    <x v="2"/>
    <x v="2"/>
    <n v="10"/>
    <n v="265.54943585250487"/>
    <n v="9043.7411431021901"/>
    <n v="5513.5294870600555"/>
    <n v="0"/>
    <n v="297.5663076360114"/>
  </r>
  <r>
    <x v="132"/>
    <s v="David"/>
    <x v="4"/>
    <x v="2"/>
    <n v="10"/>
    <n v="266.58411982658299"/>
    <n v="8778.1917072496817"/>
    <n v="5513.5294870600555"/>
    <n v="0"/>
    <n v="297.5663076360114"/>
  </r>
  <r>
    <x v="133"/>
    <s v="Eve"/>
    <x v="4"/>
    <x v="2"/>
    <n v="10"/>
    <n v="267.62527057549914"/>
    <n v="8511.6075874230992"/>
    <n v="5513.5294870600555"/>
    <n v="0"/>
    <n v="297.5663076360114"/>
  </r>
  <r>
    <x v="134"/>
    <s v="Unknown Person"/>
    <x v="4"/>
    <x v="2"/>
    <n v="10"/>
    <n v="268.67292851659602"/>
    <n v="8243.9823168476014"/>
    <n v="5513.5294870600555"/>
    <n v="0"/>
    <n v="297.5663076360114"/>
  </r>
  <r>
    <x v="135"/>
    <s v="Bob"/>
    <x v="3"/>
    <x v="0"/>
    <n v="20"/>
    <n v="269.7271343198247"/>
    <n v="7975.3093883310057"/>
    <n v="5513.5294870600555"/>
    <n v="0"/>
    <n v="297.5663076360114"/>
  </r>
  <r>
    <x v="1"/>
    <s v="Bob"/>
    <x v="3"/>
    <x v="0"/>
    <n v="20"/>
    <n v="270.78792890932357"/>
    <n v="7705.5822540111812"/>
    <n v="5513.5294870600555"/>
    <n v="0"/>
    <n v="277.5663076360114"/>
  </r>
  <r>
    <x v="122"/>
    <s v="Eve"/>
    <x v="2"/>
    <x v="0"/>
    <n v="20"/>
    <n v="271.85535346500689"/>
    <n v="7434.7943251018578"/>
    <n v="5513.5294870600555"/>
    <n v="0"/>
    <n v="257.5663076360114"/>
  </r>
  <r>
    <x v="30"/>
    <s v="Alice"/>
    <x v="0"/>
    <x v="0"/>
    <n v="20"/>
    <n v="272.92944942416318"/>
    <n v="7162.9389716368514"/>
    <n v="5513.5294870600555"/>
    <n v="0"/>
    <n v="237.56630763601137"/>
  </r>
  <r>
    <x v="136"/>
    <s v="Bob"/>
    <x v="3"/>
    <x v="1"/>
    <n v="20"/>
    <n v="274.01025848306415"/>
    <n v="6890.0095222126884"/>
    <n v="5513.5294870600555"/>
    <n v="0"/>
    <n v="217.56630763601137"/>
  </r>
  <r>
    <x v="118"/>
    <s v="David"/>
    <x v="2"/>
    <x v="1"/>
    <n v="20"/>
    <n v="275.09782259858332"/>
    <n v="6615.9992637296236"/>
    <n v="5513.5294870600555"/>
    <n v="0"/>
    <n v="217.56630763601137"/>
  </r>
  <r>
    <x v="79"/>
    <s v="Charlie"/>
    <x v="3"/>
    <x v="4"/>
    <n v="20"/>
    <n v="276.19218398982446"/>
    <n v="6340.9014411310418"/>
    <n v="5513.5294870600555"/>
    <n v="0"/>
    <n v="217.56630763601137"/>
  </r>
  <r>
    <x v="137"/>
    <s v="Unknown Person"/>
    <x v="1"/>
    <x v="2"/>
    <n v="20"/>
    <n v="277.29338513976091"/>
    <n v="6064.7092571412168"/>
    <n v="5513.5294870600555"/>
    <n v="0"/>
    <n v="217.56630763601137"/>
  </r>
  <r>
    <x v="125"/>
    <s v="Bob"/>
    <x v="3"/>
    <x v="0"/>
    <n v="30"/>
    <n v="278.40146879688439"/>
    <n v="5787.4158720014548"/>
    <n v="5513.5294870600555"/>
    <n v="0"/>
    <n v="217.56630763601137"/>
  </r>
  <r>
    <x v="82"/>
    <s v="Alice"/>
    <x v="1"/>
    <x v="0"/>
    <n v="30"/>
    <n v="279.51647797686491"/>
    <n v="5509.014403204571"/>
    <n v="5513.5294870600555"/>
    <n v="0"/>
    <n v="187.56630763601137"/>
  </r>
  <r>
    <x v="113"/>
    <s v="Eve"/>
    <x v="2"/>
    <x v="0"/>
    <n v="30"/>
    <n v="280.63845596422033"/>
    <n v="5229.4979252277062"/>
    <n v="5513.5294870600555"/>
    <n v="0"/>
    <n v="157.56630763601137"/>
  </r>
  <r>
    <x v="43"/>
    <s v="Charlie"/>
    <x v="2"/>
    <x v="1"/>
    <n v="30"/>
    <n v="281.76744631399669"/>
    <n v="4948.8594692634852"/>
    <n v="5513.5294870600555"/>
    <n v="0"/>
    <n v="127.56630763601137"/>
  </r>
  <r>
    <x v="4"/>
    <s v="Alice"/>
    <x v="1"/>
    <x v="4"/>
    <n v="30"/>
    <n v="282.90349285345917"/>
    <n v="4667.0920229494877"/>
    <n v="5513.5294870600555"/>
    <n v="0"/>
    <n v="127.56630763601137"/>
  </r>
  <r>
    <x v="138"/>
    <s v="David"/>
    <x v="2"/>
    <x v="4"/>
    <n v="30"/>
    <n v="284.04663968379333"/>
    <n v="4384.1885300960284"/>
    <n v="5513.5294870600555"/>
    <n v="0"/>
    <n v="127.56630763601137"/>
  </r>
  <r>
    <x v="17"/>
    <s v="Bob"/>
    <x v="4"/>
    <x v="4"/>
    <n v="30"/>
    <n v="285.19693118181704"/>
    <n v="4100.1418904122347"/>
    <n v="5513.5294870600555"/>
    <n v="0"/>
    <n v="127.56630763601137"/>
  </r>
  <r>
    <x v="139"/>
    <s v="David"/>
    <x v="2"/>
    <x v="2"/>
    <n v="30"/>
    <n v="286.35441200170339"/>
    <n v="3814.9449592304181"/>
    <n v="5513.5294870600555"/>
    <n v="0"/>
    <n v="127.56630763601137"/>
  </r>
  <r>
    <x v="22"/>
    <s v="Alice"/>
    <x v="3"/>
    <x v="0"/>
    <n v="50"/>
    <n v="287.51912707671403"/>
    <n v="3528.5905472287145"/>
    <n v="5513.5294870600555"/>
    <n v="0"/>
    <n v="127.56630763601137"/>
  </r>
  <r>
    <x v="77"/>
    <s v="Bob"/>
    <x v="1"/>
    <x v="0"/>
    <n v="50"/>
    <n v="288.69112162094353"/>
    <n v="3241.0714201520004"/>
    <n v="5513.5294870600555"/>
    <n v="0"/>
    <n v="77.566307636011373"/>
  </r>
  <r>
    <x v="140"/>
    <s v="Alice"/>
    <x v="3"/>
    <x v="1"/>
    <n v="50"/>
    <n v="289.87044113107441"/>
    <n v="2952.3802985310572"/>
    <n v="5513.5294870600555"/>
    <n v="0"/>
    <n v="27.566307636011381"/>
  </r>
  <r>
    <x v="123"/>
    <s v="Eve"/>
    <x v="2"/>
    <x v="3"/>
    <n v="50"/>
    <n v="291.0571313881436"/>
    <n v="2662.509857399983"/>
    <n v="5513.5294870600555"/>
    <n v="0"/>
    <n v="27.566307636011381"/>
  </r>
  <r>
    <x v="141"/>
    <s v="Alice"/>
    <x v="3"/>
    <x v="4"/>
    <n v="50"/>
    <n v="292.25123845931955"/>
    <n v="2371.4527260118393"/>
    <n v="5513.5294870600555"/>
    <n v="0"/>
    <n v="27.566307636011381"/>
  </r>
  <r>
    <x v="142"/>
    <s v="Alice"/>
    <x v="2"/>
    <x v="4"/>
    <n v="50"/>
    <n v="293.45280869969031"/>
    <n v="2079.2014875525197"/>
    <n v="5513.5294870600555"/>
    <n v="0"/>
    <n v="27.566307636011381"/>
  </r>
  <r>
    <x v="143"/>
    <s v="Unknown Person"/>
    <x v="4"/>
    <x v="4"/>
    <n v="50"/>
    <n v="294.66188875406334"/>
    <n v="1785.7486788528295"/>
    <n v="5513.5294870600555"/>
    <n v="0"/>
    <n v="27.566307636011381"/>
  </r>
  <r>
    <x v="77"/>
    <s v="David"/>
    <x v="1"/>
    <x v="2"/>
    <n v="50"/>
    <n v="295.87852555877623"/>
    <n v="1491.0867900987662"/>
    <n v="5513.5294870600555"/>
    <n v="0"/>
    <n v="27.566307636011381"/>
  </r>
  <r>
    <x v="112"/>
    <s v="Charlie"/>
    <x v="2"/>
    <x v="2"/>
    <n v="50"/>
    <n v="297.10276634351857"/>
    <n v="1195.2082645399898"/>
    <n v="5513.5294870600555"/>
    <n v="0"/>
    <n v="27.566307636011381"/>
  </r>
  <r>
    <x v="87"/>
    <s v="Eve"/>
    <x v="1"/>
    <x v="0"/>
    <n v="27.566307636011381"/>
    <n v="298.33465863316553"/>
    <n v="898.10549819647144"/>
    <n v="5513.5294870600555"/>
    <n v="0"/>
    <n v="27.566307636011381"/>
  </r>
  <r>
    <x v="0"/>
    <s v="Eve"/>
    <x v="0"/>
    <x v="4"/>
    <n v="27.655476710305855"/>
    <n v="299.57425024962288"/>
    <n v="599.7708395633058"/>
    <n v="5513.5294870600555"/>
    <n v="0"/>
    <n v="0"/>
  </r>
  <r>
    <x v="33"/>
    <s v="David"/>
    <x v="3"/>
    <x v="2"/>
    <n v="27.745098419495228"/>
    <n v="300.19658931368298"/>
    <n v="300.19658931368298"/>
    <n v="5513.5294870600555"/>
    <n v="0"/>
    <n v="0"/>
  </r>
  <r>
    <x v="144"/>
    <m/>
    <x v="5"/>
    <x v="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EB4DD0-92B2-4909-B56F-0D8BA10AD4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0">
    <pivotField showAll="0"/>
    <pivotField showAll="0"/>
    <pivotField axis="axisRow" showAll="0">
      <items count="7">
        <item x="3"/>
        <item x="1"/>
        <item x="2"/>
        <item x="4"/>
        <item x="0"/>
        <item h="1" x="5"/>
        <item t="default"/>
      </items>
    </pivotField>
    <pivotField showAll="0"/>
    <pivotField showAll="0"/>
    <pivotField showAll="0"/>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23CC12-26E0-4457-8213-110F95A27B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0">
    <pivotField showAll="0"/>
    <pivotField showAll="0"/>
    <pivotField showAll="0"/>
    <pivotField axis="axisRow" showAll="0">
      <items count="7">
        <item x="0"/>
        <item x="1"/>
        <item x="3"/>
        <item x="4"/>
        <item x="2"/>
        <item h="1" x="5"/>
        <item t="default"/>
      </items>
    </pivotField>
    <pivotField dataField="1"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Units Sold" fld="4"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4"/>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4" format="16">
      <pivotArea type="data" outline="0" fieldPosition="0">
        <references count="2">
          <reference field="4294967294" count="1" selected="0">
            <x v="0"/>
          </reference>
          <reference field="3" count="1" selected="0">
            <x v="3"/>
          </reference>
        </references>
      </pivotArea>
    </chartFormat>
    <chartFormat chart="4"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C1182D-60A0-4730-86AA-F910E394E6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8" firstHeaderRow="1" firstDataRow="1" firstDataCol="1"/>
  <pivotFields count="10">
    <pivotField axis="axisRow" showAll="0">
      <items count="146">
        <item x="100"/>
        <item x="121"/>
        <item x="119"/>
        <item x="36"/>
        <item x="69"/>
        <item x="132"/>
        <item x="58"/>
        <item x="68"/>
        <item x="128"/>
        <item x="43"/>
        <item x="49"/>
        <item x="30"/>
        <item x="75"/>
        <item x="84"/>
        <item x="95"/>
        <item x="139"/>
        <item x="96"/>
        <item x="55"/>
        <item x="79"/>
        <item x="22"/>
        <item x="93"/>
        <item x="104"/>
        <item x="32"/>
        <item x="103"/>
        <item x="112"/>
        <item x="61"/>
        <item x="25"/>
        <item x="13"/>
        <item x="88"/>
        <item x="72"/>
        <item x="106"/>
        <item x="107"/>
        <item x="59"/>
        <item x="14"/>
        <item x="80"/>
        <item x="77"/>
        <item x="135"/>
        <item x="15"/>
        <item x="136"/>
        <item x="64"/>
        <item x="1"/>
        <item x="98"/>
        <item x="125"/>
        <item x="53"/>
        <item x="29"/>
        <item x="137"/>
        <item x="60"/>
        <item x="71"/>
        <item x="56"/>
        <item x="16"/>
        <item x="134"/>
        <item x="110"/>
        <item x="11"/>
        <item x="44"/>
        <item x="3"/>
        <item x="101"/>
        <item x="141"/>
        <item x="90"/>
        <item x="31"/>
        <item x="66"/>
        <item x="0"/>
        <item x="123"/>
        <item x="105"/>
        <item x="70"/>
        <item x="120"/>
        <item x="74"/>
        <item x="38"/>
        <item x="91"/>
        <item x="2"/>
        <item x="99"/>
        <item x="63"/>
        <item x="37"/>
        <item x="50"/>
        <item x="62"/>
        <item x="7"/>
        <item x="51"/>
        <item x="47"/>
        <item x="8"/>
        <item x="76"/>
        <item x="118"/>
        <item x="143"/>
        <item x="4"/>
        <item x="26"/>
        <item x="10"/>
        <item x="140"/>
        <item x="133"/>
        <item x="27"/>
        <item x="41"/>
        <item x="40"/>
        <item x="46"/>
        <item x="83"/>
        <item x="82"/>
        <item x="85"/>
        <item x="86"/>
        <item x="65"/>
        <item x="81"/>
        <item x="24"/>
        <item x="142"/>
        <item x="5"/>
        <item x="131"/>
        <item x="115"/>
        <item x="114"/>
        <item x="54"/>
        <item x="12"/>
        <item x="20"/>
        <item x="73"/>
        <item x="108"/>
        <item x="45"/>
        <item x="97"/>
        <item x="52"/>
        <item x="87"/>
        <item x="48"/>
        <item x="138"/>
        <item x="21"/>
        <item x="111"/>
        <item x="17"/>
        <item x="33"/>
        <item x="67"/>
        <item x="127"/>
        <item x="102"/>
        <item x="116"/>
        <item x="94"/>
        <item x="39"/>
        <item x="6"/>
        <item x="28"/>
        <item x="35"/>
        <item x="126"/>
        <item x="18"/>
        <item x="42"/>
        <item x="34"/>
        <item x="23"/>
        <item x="89"/>
        <item x="78"/>
        <item x="117"/>
        <item x="57"/>
        <item x="19"/>
        <item x="129"/>
        <item x="122"/>
        <item x="109"/>
        <item x="92"/>
        <item x="124"/>
        <item x="113"/>
        <item x="130"/>
        <item x="9"/>
        <item h="1" x="144"/>
        <item t="default"/>
      </items>
    </pivotField>
    <pivotField showAll="0"/>
    <pivotField showAll="0"/>
    <pivotField showAll="0"/>
    <pivotField showAll="0"/>
    <pivotField dataField="1" showAll="0"/>
    <pivotField showAll="0"/>
    <pivotField showAll="0"/>
    <pivotField showAll="0"/>
    <pivotField showAll="0"/>
  </pivotFields>
  <rowFields count="1">
    <field x="0"/>
  </rowFields>
  <row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rowItems>
  <colItems count="1">
    <i/>
  </colItems>
  <dataFields count="1">
    <dataField name="Sum of Sales Amount" fld="5"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0DA358-5AC0-4B83-8C95-C021A70E3139}" sourceName="Region">
  <pivotTables>
    <pivotTable tabId="2" name="PivotTable1"/>
  </pivotTables>
  <data>
    <tabular pivotCacheId="76124427">
      <items count="6">
        <i x="3" s="1"/>
        <i x="1" s="1"/>
        <i x="2" s="1"/>
        <i x="4" s="1"/>
        <i x="0"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C549188-F6AF-4F7C-B9C8-49276A3BADD4}" sourceName="Product">
  <pivotTables>
    <pivotTable tabId="3" name="PivotTable2"/>
  </pivotTables>
  <data>
    <tabular pivotCacheId="76124427">
      <items count="6">
        <i x="0" s="1"/>
        <i x="1" s="1"/>
        <i x="3" s="1"/>
        <i x="4" s="1"/>
        <i x="2"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214621C-A8CC-4C04-91FF-A42D197486E0}"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C20744C-320D-4650-894B-31315B97E4C8}" cache="Slicer_Product"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DC3AD8D-BB7D-41A5-87CC-9B081A05960D}" cache="Slicer_Region" caption="Region" style="SlicerStyleOther1" rowHeight="241300"/>
  <slicer name="Product 1" xr10:uid="{CD25BF6C-E177-4F29-8BB8-3851DE658C3D}" cache="Slicer_Product" caption="Product"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D0731D-E882-4EED-B317-6F272FA5B16C}" name="Table1" displayName="Table1" ref="A1:J201" totalsRowShown="0" headerRowDxfId="6" headerRowBorderDxfId="5" tableBorderDxfId="4">
  <autoFilter ref="A1:J201" xr:uid="{CED0731D-E882-4EED-B317-6F272FA5B16C}"/>
  <sortState xmlns:xlrd2="http://schemas.microsoft.com/office/spreadsheetml/2017/richdata2" ref="A2:F201">
    <sortCondition ref="F1:F201"/>
  </sortState>
  <tableColumns count="10">
    <tableColumn id="1" xr3:uid="{C7B4E9E4-4534-481D-89A6-501DADFB821C}" name="Date"/>
    <tableColumn id="2" xr3:uid="{B143EB4C-4324-481E-B743-119E5B58BE60}" name="Salesperson"/>
    <tableColumn id="3" xr3:uid="{665A7EB8-42B8-42D7-BCEC-50502D8FF797}" name="Region"/>
    <tableColumn id="4" xr3:uid="{BE6188CB-9E09-488B-8930-5051323140EF}" name="Product"/>
    <tableColumn id="5" xr3:uid="{F6D8D5E5-2202-467E-A332-40640E898AF8}" name="Units Sold"/>
    <tableColumn id="6" xr3:uid="{5611E920-C72F-4685-9AC8-9DB767656B46}" name="Sales Amount"/>
    <tableColumn id="7" xr3:uid="{36C6D0B8-72E7-447C-BBB9-898C9B0C2ABC}" name="Total Sales" dataDxfId="3">
      <calculatedColumnFormula>SUM(F2:F161)</calculatedColumnFormula>
    </tableColumn>
    <tableColumn id="8" xr3:uid="{56351666-2645-4EBE-A893-206F581D8271}" name="Total Unit Sold" dataDxfId="2">
      <calculatedColumnFormula>SUM(Table1[Units Sold])</calculatedColumnFormula>
    </tableColumn>
    <tableColumn id="9" xr3:uid="{857DF5F2-92B5-47C3-A3D9-0174DDFC0DF0}" name="Sales by Region" dataDxfId="1">
      <calculatedColumnFormula>SUMIF(C2:C201,"North",F175:F201)</calculatedColumnFormula>
    </tableColumn>
    <tableColumn id="12" xr3:uid="{77CE30A7-06B1-4F46-BAEA-05BD6887EE56}" name="Product Wise Unit Sold" dataDxfId="0">
      <calculatedColumnFormula>SUMIF(D2:D201,"Product A", E2:E201)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9A3F-EA86-4BA8-9228-81C410225D5D}">
  <dimension ref="A3:B9"/>
  <sheetViews>
    <sheetView workbookViewId="0">
      <selection activeCell="N18" sqref="N18"/>
    </sheetView>
  </sheetViews>
  <sheetFormatPr defaultRowHeight="15" x14ac:dyDescent="0.25"/>
  <cols>
    <col min="1" max="1" width="16.140625" bestFit="1" customWidth="1"/>
    <col min="2" max="2" width="17.28515625" bestFit="1" customWidth="1"/>
  </cols>
  <sheetData>
    <row r="3" spans="1:2" x14ac:dyDescent="0.25">
      <c r="A3" s="6" t="s">
        <v>170</v>
      </c>
      <c r="B3" t="s">
        <v>172</v>
      </c>
    </row>
    <row r="4" spans="1:2" x14ac:dyDescent="0.25">
      <c r="A4" s="7" t="s">
        <v>157</v>
      </c>
      <c r="B4">
        <v>1371291.0030595262</v>
      </c>
    </row>
    <row r="5" spans="1:2" x14ac:dyDescent="0.25">
      <c r="A5" s="7" t="s">
        <v>156</v>
      </c>
      <c r="B5">
        <v>1057249.0353431299</v>
      </c>
    </row>
    <row r="6" spans="1:2" x14ac:dyDescent="0.25">
      <c r="A6" s="7" t="s">
        <v>155</v>
      </c>
      <c r="B6">
        <v>1551872.7465338225</v>
      </c>
    </row>
    <row r="7" spans="1:2" x14ac:dyDescent="0.25">
      <c r="A7" s="7" t="s">
        <v>163</v>
      </c>
      <c r="B7">
        <v>1208832.0531916525</v>
      </c>
    </row>
    <row r="8" spans="1:2" x14ac:dyDescent="0.25">
      <c r="A8" s="7" t="s">
        <v>158</v>
      </c>
      <c r="B8">
        <v>852919.30259234644</v>
      </c>
    </row>
    <row r="9" spans="1:2" x14ac:dyDescent="0.25">
      <c r="A9" s="7" t="s">
        <v>171</v>
      </c>
      <c r="B9">
        <v>6042164.1407204773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7665-A567-412D-9922-906FDAB979F9}">
  <dimension ref="A3:B9"/>
  <sheetViews>
    <sheetView workbookViewId="0">
      <selection activeCell="A4" sqref="A4"/>
    </sheetView>
  </sheetViews>
  <sheetFormatPr defaultRowHeight="15" x14ac:dyDescent="0.25"/>
  <cols>
    <col min="1" max="1" width="13.140625" bestFit="1" customWidth="1"/>
    <col min="2" max="2" width="16.7109375" bestFit="1" customWidth="1"/>
  </cols>
  <sheetData>
    <row r="3" spans="1:2" x14ac:dyDescent="0.25">
      <c r="A3" s="6" t="s">
        <v>170</v>
      </c>
      <c r="B3" t="s">
        <v>173</v>
      </c>
    </row>
    <row r="4" spans="1:2" x14ac:dyDescent="0.25">
      <c r="A4" s="7" t="s">
        <v>162</v>
      </c>
      <c r="B4">
        <v>975.63729189870037</v>
      </c>
    </row>
    <row r="5" spans="1:2" x14ac:dyDescent="0.25">
      <c r="A5" s="7" t="s">
        <v>159</v>
      </c>
      <c r="B5">
        <v>1074.4897858844788</v>
      </c>
    </row>
    <row r="6" spans="1:2" x14ac:dyDescent="0.25">
      <c r="A6" s="7" t="s">
        <v>161</v>
      </c>
      <c r="B6">
        <v>1160.0291091559243</v>
      </c>
    </row>
    <row r="7" spans="1:2" x14ac:dyDescent="0.25">
      <c r="A7" s="7" t="s">
        <v>160</v>
      </c>
      <c r="B7">
        <v>1231.3249545435456</v>
      </c>
    </row>
    <row r="8" spans="1:2" x14ac:dyDescent="0.25">
      <c r="A8" s="7" t="s">
        <v>164</v>
      </c>
      <c r="B8">
        <v>1072.0483455774049</v>
      </c>
    </row>
    <row r="9" spans="1:2" x14ac:dyDescent="0.25">
      <c r="A9" s="7" t="s">
        <v>171</v>
      </c>
      <c r="B9">
        <v>5513.5294870600537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411B2-A189-49AE-8038-27F6FDBF9646}">
  <dimension ref="A3:B148"/>
  <sheetViews>
    <sheetView workbookViewId="0">
      <selection activeCell="F13" sqref="F13"/>
    </sheetView>
  </sheetViews>
  <sheetFormatPr defaultRowHeight="15" x14ac:dyDescent="0.25"/>
  <cols>
    <col min="1" max="1" width="13.140625" bestFit="1" customWidth="1"/>
    <col min="2" max="2" width="20" bestFit="1" customWidth="1"/>
  </cols>
  <sheetData>
    <row r="3" spans="1:2" x14ac:dyDescent="0.25">
      <c r="A3" s="6" t="s">
        <v>170</v>
      </c>
      <c r="B3" t="s">
        <v>174</v>
      </c>
    </row>
    <row r="4" spans="1:2" x14ac:dyDescent="0.25">
      <c r="A4" s="7" t="s">
        <v>7</v>
      </c>
      <c r="B4">
        <v>563.49930781312924</v>
      </c>
    </row>
    <row r="5" spans="1:2" x14ac:dyDescent="0.25">
      <c r="A5" s="7" t="s">
        <v>59</v>
      </c>
      <c r="B5">
        <v>500</v>
      </c>
    </row>
    <row r="6" spans="1:2" x14ac:dyDescent="0.25">
      <c r="A6" s="7" t="s">
        <v>126</v>
      </c>
      <c r="B6">
        <v>500</v>
      </c>
    </row>
    <row r="7" spans="1:2" x14ac:dyDescent="0.25">
      <c r="A7" s="7" t="s">
        <v>19</v>
      </c>
      <c r="B7">
        <v>600</v>
      </c>
    </row>
    <row r="8" spans="1:2" x14ac:dyDescent="0.25">
      <c r="A8" s="7" t="s">
        <v>107</v>
      </c>
      <c r="B8">
        <v>700</v>
      </c>
    </row>
    <row r="9" spans="1:2" x14ac:dyDescent="0.25">
      <c r="A9" s="7" t="s">
        <v>72</v>
      </c>
      <c r="B9">
        <v>266.58411982658299</v>
      </c>
    </row>
    <row r="10" spans="1:2" x14ac:dyDescent="0.25">
      <c r="A10" s="7" t="s">
        <v>136</v>
      </c>
      <c r="B10">
        <v>200</v>
      </c>
    </row>
    <row r="11" spans="1:2" x14ac:dyDescent="0.25">
      <c r="A11" s="7" t="s">
        <v>77</v>
      </c>
      <c r="B11">
        <v>200</v>
      </c>
    </row>
    <row r="12" spans="1:2" x14ac:dyDescent="0.25">
      <c r="A12" s="7" t="s">
        <v>104</v>
      </c>
      <c r="B12">
        <v>257.5</v>
      </c>
    </row>
    <row r="13" spans="1:2" x14ac:dyDescent="0.25">
      <c r="A13" s="7" t="s">
        <v>10</v>
      </c>
      <c r="B13">
        <v>681.76744631399674</v>
      </c>
    </row>
    <row r="14" spans="1:2" x14ac:dyDescent="0.25">
      <c r="A14" s="7" t="s">
        <v>56</v>
      </c>
      <c r="B14">
        <v>500</v>
      </c>
    </row>
    <row r="15" spans="1:2" x14ac:dyDescent="0.25">
      <c r="A15" s="7" t="s">
        <v>111</v>
      </c>
      <c r="B15">
        <v>372.92944942416318</v>
      </c>
    </row>
    <row r="16" spans="1:2" x14ac:dyDescent="0.25">
      <c r="A16" s="7" t="s">
        <v>135</v>
      </c>
      <c r="B16">
        <v>200</v>
      </c>
    </row>
    <row r="17" spans="1:2" x14ac:dyDescent="0.25">
      <c r="A17" s="7" t="s">
        <v>145</v>
      </c>
      <c r="B17">
        <v>300</v>
      </c>
    </row>
    <row r="18" spans="1:2" x14ac:dyDescent="0.25">
      <c r="A18" s="7" t="s">
        <v>119</v>
      </c>
      <c r="B18">
        <v>300</v>
      </c>
    </row>
    <row r="19" spans="1:2" x14ac:dyDescent="0.25">
      <c r="A19" s="7" t="s">
        <v>133</v>
      </c>
      <c r="B19">
        <v>286.35441200170339</v>
      </c>
    </row>
    <row r="20" spans="1:2" x14ac:dyDescent="0.25">
      <c r="A20" s="7" t="s">
        <v>60</v>
      </c>
      <c r="B20">
        <v>300</v>
      </c>
    </row>
    <row r="21" spans="1:2" x14ac:dyDescent="0.25">
      <c r="A21" s="7" t="s">
        <v>62</v>
      </c>
      <c r="B21">
        <v>200</v>
      </c>
    </row>
    <row r="22" spans="1:2" x14ac:dyDescent="0.25">
      <c r="A22" s="7" t="s">
        <v>47</v>
      </c>
      <c r="B22">
        <v>676.19218398982446</v>
      </c>
    </row>
    <row r="23" spans="1:2" x14ac:dyDescent="0.25">
      <c r="A23" s="7" t="s">
        <v>90</v>
      </c>
      <c r="B23">
        <v>387.51912707671403</v>
      </c>
    </row>
    <row r="24" spans="1:2" x14ac:dyDescent="0.25">
      <c r="A24" s="7" t="s">
        <v>108</v>
      </c>
      <c r="B24">
        <v>300</v>
      </c>
    </row>
    <row r="25" spans="1:2" x14ac:dyDescent="0.25">
      <c r="A25" s="7" t="s">
        <v>88</v>
      </c>
      <c r="B25">
        <v>300</v>
      </c>
    </row>
    <row r="26" spans="1:2" x14ac:dyDescent="0.25">
      <c r="A26" s="7" t="s">
        <v>24</v>
      </c>
      <c r="B26">
        <v>600</v>
      </c>
    </row>
    <row r="27" spans="1:2" x14ac:dyDescent="0.25">
      <c r="A27" s="7" t="s">
        <v>68</v>
      </c>
      <c r="B27">
        <v>565.54943585250487</v>
      </c>
    </row>
    <row r="28" spans="1:2" x14ac:dyDescent="0.25">
      <c r="A28" s="7" t="s">
        <v>67</v>
      </c>
      <c r="B28">
        <v>797.10276634351862</v>
      </c>
    </row>
    <row r="29" spans="1:2" x14ac:dyDescent="0.25">
      <c r="A29" s="7" t="s">
        <v>12</v>
      </c>
      <c r="B29">
        <v>200</v>
      </c>
    </row>
    <row r="30" spans="1:2" x14ac:dyDescent="0.25">
      <c r="A30" s="7" t="s">
        <v>76</v>
      </c>
      <c r="B30">
        <v>100</v>
      </c>
    </row>
    <row r="31" spans="1:2" x14ac:dyDescent="0.25">
      <c r="A31" s="7" t="s">
        <v>82</v>
      </c>
      <c r="B31">
        <v>100</v>
      </c>
    </row>
    <row r="32" spans="1:2" x14ac:dyDescent="0.25">
      <c r="A32" s="7" t="s">
        <v>95</v>
      </c>
      <c r="B32">
        <v>300</v>
      </c>
    </row>
    <row r="33" spans="1:2" x14ac:dyDescent="0.25">
      <c r="A33" s="7" t="s">
        <v>54</v>
      </c>
      <c r="B33">
        <v>700</v>
      </c>
    </row>
    <row r="34" spans="1:2" x14ac:dyDescent="0.25">
      <c r="A34" s="7" t="s">
        <v>110</v>
      </c>
      <c r="B34">
        <v>300</v>
      </c>
    </row>
    <row r="35" spans="1:2" x14ac:dyDescent="0.25">
      <c r="A35" s="7" t="s">
        <v>102</v>
      </c>
      <c r="B35">
        <v>300</v>
      </c>
    </row>
    <row r="36" spans="1:2" x14ac:dyDescent="0.25">
      <c r="A36" s="7" t="s">
        <v>74</v>
      </c>
      <c r="B36">
        <v>400</v>
      </c>
    </row>
    <row r="37" spans="1:2" x14ac:dyDescent="0.25">
      <c r="A37" s="7" t="s">
        <v>118</v>
      </c>
      <c r="B37">
        <v>600</v>
      </c>
    </row>
    <row r="38" spans="1:2" x14ac:dyDescent="0.25">
      <c r="A38" s="7" t="s">
        <v>26</v>
      </c>
      <c r="B38">
        <v>200</v>
      </c>
    </row>
    <row r="39" spans="1:2" x14ac:dyDescent="0.25">
      <c r="A39" s="7" t="s">
        <v>20</v>
      </c>
      <c r="B39">
        <v>784.56964717971982</v>
      </c>
    </row>
    <row r="40" spans="1:2" x14ac:dyDescent="0.25">
      <c r="A40" s="7" t="s">
        <v>37</v>
      </c>
      <c r="B40">
        <v>269.7271343198247</v>
      </c>
    </row>
    <row r="41" spans="1:2" x14ac:dyDescent="0.25">
      <c r="A41" s="7" t="s">
        <v>128</v>
      </c>
      <c r="B41">
        <v>100</v>
      </c>
    </row>
    <row r="42" spans="1:2" x14ac:dyDescent="0.25">
      <c r="A42" s="7" t="s">
        <v>31</v>
      </c>
      <c r="B42">
        <v>274.01025848306415</v>
      </c>
    </row>
    <row r="43" spans="1:2" x14ac:dyDescent="0.25">
      <c r="A43" s="7" t="s">
        <v>49</v>
      </c>
      <c r="B43">
        <v>200</v>
      </c>
    </row>
    <row r="44" spans="1:2" x14ac:dyDescent="0.25">
      <c r="A44" s="7" t="s">
        <v>46</v>
      </c>
      <c r="B44">
        <v>370.78792890932357</v>
      </c>
    </row>
    <row r="45" spans="1:2" x14ac:dyDescent="0.25">
      <c r="A45" s="7" t="s">
        <v>132</v>
      </c>
      <c r="B45">
        <v>300</v>
      </c>
    </row>
    <row r="46" spans="1:2" x14ac:dyDescent="0.25">
      <c r="A46" s="7" t="s">
        <v>85</v>
      </c>
      <c r="B46">
        <v>778.40146879688439</v>
      </c>
    </row>
    <row r="47" spans="1:2" x14ac:dyDescent="0.25">
      <c r="A47" s="7" t="s">
        <v>117</v>
      </c>
      <c r="B47">
        <v>500</v>
      </c>
    </row>
    <row r="48" spans="1:2" x14ac:dyDescent="0.25">
      <c r="A48" s="7" t="s">
        <v>63</v>
      </c>
      <c r="B48">
        <v>100</v>
      </c>
    </row>
    <row r="49" spans="1:2" x14ac:dyDescent="0.25">
      <c r="A49" s="7" t="s">
        <v>137</v>
      </c>
      <c r="B49">
        <v>277.29338513976091</v>
      </c>
    </row>
    <row r="50" spans="1:2" x14ac:dyDescent="0.25">
      <c r="A50" s="7" t="s">
        <v>105</v>
      </c>
      <c r="B50">
        <v>200</v>
      </c>
    </row>
    <row r="51" spans="1:2" x14ac:dyDescent="0.25">
      <c r="A51" s="7" t="s">
        <v>69</v>
      </c>
      <c r="B51">
        <v>200</v>
      </c>
    </row>
    <row r="52" spans="1:2" x14ac:dyDescent="0.25">
      <c r="A52" s="7" t="s">
        <v>93</v>
      </c>
      <c r="B52">
        <v>200</v>
      </c>
    </row>
    <row r="53" spans="1:2" x14ac:dyDescent="0.25">
      <c r="A53" s="7" t="s">
        <v>22</v>
      </c>
      <c r="B53">
        <v>200</v>
      </c>
    </row>
    <row r="54" spans="1:2" x14ac:dyDescent="0.25">
      <c r="A54" s="7" t="s">
        <v>140</v>
      </c>
      <c r="B54">
        <v>268.67292851659602</v>
      </c>
    </row>
    <row r="55" spans="1:2" x14ac:dyDescent="0.25">
      <c r="A55" s="7" t="s">
        <v>115</v>
      </c>
      <c r="B55">
        <v>500</v>
      </c>
    </row>
    <row r="56" spans="1:2" x14ac:dyDescent="0.25">
      <c r="A56" s="7" t="s">
        <v>143</v>
      </c>
      <c r="B56">
        <v>100</v>
      </c>
    </row>
    <row r="57" spans="1:2" x14ac:dyDescent="0.25">
      <c r="A57" s="7" t="s">
        <v>15</v>
      </c>
      <c r="B57">
        <v>200</v>
      </c>
    </row>
    <row r="58" spans="1:2" x14ac:dyDescent="0.25">
      <c r="A58" s="7" t="s">
        <v>112</v>
      </c>
      <c r="B58">
        <v>100</v>
      </c>
    </row>
    <row r="59" spans="1:2" x14ac:dyDescent="0.25">
      <c r="A59" s="7" t="s">
        <v>35</v>
      </c>
      <c r="B59">
        <v>300</v>
      </c>
    </row>
    <row r="60" spans="1:2" x14ac:dyDescent="0.25">
      <c r="A60" s="7" t="s">
        <v>17</v>
      </c>
      <c r="B60">
        <v>292.25123845931955</v>
      </c>
    </row>
    <row r="61" spans="1:2" x14ac:dyDescent="0.25">
      <c r="A61" s="7" t="s">
        <v>51</v>
      </c>
      <c r="B61">
        <v>562.48378416211608</v>
      </c>
    </row>
    <row r="62" spans="1:2" x14ac:dyDescent="0.25">
      <c r="A62" s="7" t="s">
        <v>148</v>
      </c>
      <c r="B62">
        <v>100</v>
      </c>
    </row>
    <row r="63" spans="1:2" x14ac:dyDescent="0.25">
      <c r="A63" s="7" t="s">
        <v>53</v>
      </c>
      <c r="B63">
        <v>200</v>
      </c>
    </row>
    <row r="64" spans="1:2" x14ac:dyDescent="0.25">
      <c r="A64" s="7" t="s">
        <v>92</v>
      </c>
      <c r="B64">
        <v>399.57425024962288</v>
      </c>
    </row>
    <row r="65" spans="1:2" x14ac:dyDescent="0.25">
      <c r="A65" s="7" t="s">
        <v>18</v>
      </c>
      <c r="B65">
        <v>791.0571313881436</v>
      </c>
    </row>
    <row r="66" spans="1:2" x14ac:dyDescent="0.25">
      <c r="A66" s="7" t="s">
        <v>57</v>
      </c>
      <c r="B66">
        <v>300</v>
      </c>
    </row>
    <row r="67" spans="1:2" x14ac:dyDescent="0.25">
      <c r="A67" s="7" t="s">
        <v>6</v>
      </c>
      <c r="B67">
        <v>700</v>
      </c>
    </row>
    <row r="68" spans="1:2" x14ac:dyDescent="0.25">
      <c r="A68" s="7" t="s">
        <v>121</v>
      </c>
      <c r="B68">
        <v>500</v>
      </c>
    </row>
    <row r="69" spans="1:2" x14ac:dyDescent="0.25">
      <c r="A69" s="7" t="s">
        <v>29</v>
      </c>
      <c r="B69">
        <v>200</v>
      </c>
    </row>
    <row r="70" spans="1:2" x14ac:dyDescent="0.25">
      <c r="A70" s="7" t="s">
        <v>97</v>
      </c>
      <c r="B70">
        <v>700</v>
      </c>
    </row>
    <row r="71" spans="1:2" x14ac:dyDescent="0.25">
      <c r="A71" s="7" t="s">
        <v>149</v>
      </c>
      <c r="B71">
        <v>300</v>
      </c>
    </row>
    <row r="72" spans="1:2" x14ac:dyDescent="0.25">
      <c r="A72" s="7" t="s">
        <v>45</v>
      </c>
      <c r="B72">
        <v>400</v>
      </c>
    </row>
    <row r="73" spans="1:2" x14ac:dyDescent="0.25">
      <c r="A73" s="7" t="s">
        <v>84</v>
      </c>
      <c r="B73">
        <v>600</v>
      </c>
    </row>
    <row r="74" spans="1:2" x14ac:dyDescent="0.25">
      <c r="A74" s="7" t="s">
        <v>89</v>
      </c>
      <c r="B74">
        <v>200</v>
      </c>
    </row>
    <row r="75" spans="1:2" x14ac:dyDescent="0.25">
      <c r="A75" s="7" t="s">
        <v>116</v>
      </c>
      <c r="B75">
        <v>400</v>
      </c>
    </row>
    <row r="76" spans="1:2" x14ac:dyDescent="0.25">
      <c r="A76" s="7" t="s">
        <v>61</v>
      </c>
      <c r="B76">
        <v>500</v>
      </c>
    </row>
    <row r="77" spans="1:2" x14ac:dyDescent="0.25">
      <c r="A77" s="7" t="s">
        <v>131</v>
      </c>
      <c r="B77">
        <v>200</v>
      </c>
    </row>
    <row r="78" spans="1:2" x14ac:dyDescent="0.25">
      <c r="A78" s="7" t="s">
        <v>130</v>
      </c>
      <c r="B78">
        <v>100</v>
      </c>
    </row>
    <row r="79" spans="1:2" x14ac:dyDescent="0.25">
      <c r="A79" s="7" t="s">
        <v>58</v>
      </c>
      <c r="B79">
        <v>700</v>
      </c>
    </row>
    <row r="80" spans="1:2" x14ac:dyDescent="0.25">
      <c r="A80" s="7" t="s">
        <v>91</v>
      </c>
      <c r="B80">
        <v>200</v>
      </c>
    </row>
    <row r="81" spans="1:2" x14ac:dyDescent="0.25">
      <c r="A81" s="7" t="s">
        <v>44</v>
      </c>
      <c r="B81">
        <v>100</v>
      </c>
    </row>
    <row r="82" spans="1:2" x14ac:dyDescent="0.25">
      <c r="A82" s="7" t="s">
        <v>48</v>
      </c>
      <c r="B82">
        <v>200</v>
      </c>
    </row>
    <row r="83" spans="1:2" x14ac:dyDescent="0.25">
      <c r="A83" s="7" t="s">
        <v>134</v>
      </c>
      <c r="B83">
        <v>1275.0978225985832</v>
      </c>
    </row>
    <row r="84" spans="1:2" x14ac:dyDescent="0.25">
      <c r="A84" s="7" t="s">
        <v>27</v>
      </c>
      <c r="B84">
        <v>294.66188875406334</v>
      </c>
    </row>
    <row r="85" spans="1:2" x14ac:dyDescent="0.25">
      <c r="A85" s="7" t="s">
        <v>71</v>
      </c>
      <c r="B85">
        <v>582.90349285345917</v>
      </c>
    </row>
    <row r="86" spans="1:2" x14ac:dyDescent="0.25">
      <c r="A86" s="7" t="s">
        <v>32</v>
      </c>
      <c r="B86">
        <v>100</v>
      </c>
    </row>
    <row r="87" spans="1:2" x14ac:dyDescent="0.25">
      <c r="A87" s="7" t="s">
        <v>123</v>
      </c>
      <c r="B87">
        <v>100</v>
      </c>
    </row>
    <row r="88" spans="1:2" x14ac:dyDescent="0.25">
      <c r="A88" s="7" t="s">
        <v>99</v>
      </c>
      <c r="B88">
        <v>289.87044113107441</v>
      </c>
    </row>
    <row r="89" spans="1:2" x14ac:dyDescent="0.25">
      <c r="A89" s="7" t="s">
        <v>125</v>
      </c>
      <c r="B89">
        <v>267.62527057549914</v>
      </c>
    </row>
    <row r="90" spans="1:2" x14ac:dyDescent="0.25">
      <c r="A90" s="7" t="s">
        <v>9</v>
      </c>
      <c r="B90">
        <v>100</v>
      </c>
    </row>
    <row r="91" spans="1:2" x14ac:dyDescent="0.25">
      <c r="A91" s="7" t="s">
        <v>73</v>
      </c>
      <c r="B91">
        <v>700</v>
      </c>
    </row>
    <row r="92" spans="1:2" x14ac:dyDescent="0.25">
      <c r="A92" s="7" t="s">
        <v>83</v>
      </c>
      <c r="B92">
        <v>200</v>
      </c>
    </row>
    <row r="93" spans="1:2" x14ac:dyDescent="0.25">
      <c r="A93" s="7" t="s">
        <v>109</v>
      </c>
      <c r="B93">
        <v>200</v>
      </c>
    </row>
    <row r="94" spans="1:2" x14ac:dyDescent="0.25">
      <c r="A94" s="7" t="s">
        <v>138</v>
      </c>
      <c r="B94">
        <v>300</v>
      </c>
    </row>
    <row r="95" spans="1:2" x14ac:dyDescent="0.25">
      <c r="A95" s="7" t="s">
        <v>103</v>
      </c>
      <c r="B95">
        <v>579.51647797686496</v>
      </c>
    </row>
    <row r="96" spans="1:2" x14ac:dyDescent="0.25">
      <c r="A96" s="7" t="s">
        <v>127</v>
      </c>
      <c r="B96">
        <v>300</v>
      </c>
    </row>
    <row r="97" spans="1:2" x14ac:dyDescent="0.25">
      <c r="A97" s="7" t="s">
        <v>21</v>
      </c>
      <c r="B97">
        <v>300</v>
      </c>
    </row>
    <row r="98" spans="1:2" x14ac:dyDescent="0.25">
      <c r="A98" s="7" t="s">
        <v>81</v>
      </c>
      <c r="B98">
        <v>200</v>
      </c>
    </row>
    <row r="99" spans="1:2" x14ac:dyDescent="0.25">
      <c r="A99" s="7" t="s">
        <v>101</v>
      </c>
      <c r="B99">
        <v>300</v>
      </c>
    </row>
    <row r="100" spans="1:2" x14ac:dyDescent="0.25">
      <c r="A100" s="7" t="s">
        <v>80</v>
      </c>
      <c r="B100">
        <v>800</v>
      </c>
    </row>
    <row r="101" spans="1:2" x14ac:dyDescent="0.25">
      <c r="A101" s="7" t="s">
        <v>50</v>
      </c>
      <c r="B101">
        <v>293.45280869969031</v>
      </c>
    </row>
    <row r="102" spans="1:2" x14ac:dyDescent="0.25">
      <c r="A102" s="7" t="s">
        <v>124</v>
      </c>
      <c r="B102">
        <v>100</v>
      </c>
    </row>
    <row r="103" spans="1:2" x14ac:dyDescent="0.25">
      <c r="A103" s="7" t="s">
        <v>38</v>
      </c>
      <c r="B103">
        <v>261.47456811141967</v>
      </c>
    </row>
    <row r="104" spans="1:2" x14ac:dyDescent="0.25">
      <c r="A104" s="7" t="s">
        <v>25</v>
      </c>
      <c r="B104">
        <v>1000</v>
      </c>
    </row>
    <row r="105" spans="1:2" x14ac:dyDescent="0.25">
      <c r="A105" s="7" t="s">
        <v>113</v>
      </c>
      <c r="B105">
        <v>500</v>
      </c>
    </row>
    <row r="106" spans="1:2" x14ac:dyDescent="0.25">
      <c r="A106" s="7" t="s">
        <v>146</v>
      </c>
      <c r="B106">
        <v>200</v>
      </c>
    </row>
    <row r="107" spans="1:2" x14ac:dyDescent="0.25">
      <c r="A107" s="7" t="s">
        <v>87</v>
      </c>
      <c r="B107">
        <v>100</v>
      </c>
    </row>
    <row r="108" spans="1:2" x14ac:dyDescent="0.25">
      <c r="A108" s="7" t="s">
        <v>39</v>
      </c>
      <c r="B108">
        <v>100</v>
      </c>
    </row>
    <row r="109" spans="1:2" x14ac:dyDescent="0.25">
      <c r="A109" s="7" t="s">
        <v>129</v>
      </c>
      <c r="B109">
        <v>200</v>
      </c>
    </row>
    <row r="110" spans="1:2" x14ac:dyDescent="0.25">
      <c r="A110" s="7" t="s">
        <v>28</v>
      </c>
      <c r="B110">
        <v>500</v>
      </c>
    </row>
    <row r="111" spans="1:2" x14ac:dyDescent="0.25">
      <c r="A111" s="7" t="s">
        <v>98</v>
      </c>
      <c r="B111">
        <v>200</v>
      </c>
    </row>
    <row r="112" spans="1:2" x14ac:dyDescent="0.25">
      <c r="A112" s="7" t="s">
        <v>23</v>
      </c>
      <c r="B112">
        <v>300</v>
      </c>
    </row>
    <row r="113" spans="1:2" x14ac:dyDescent="0.25">
      <c r="A113" s="7" t="s">
        <v>100</v>
      </c>
      <c r="B113">
        <v>200</v>
      </c>
    </row>
    <row r="114" spans="1:2" x14ac:dyDescent="0.25">
      <c r="A114" s="7" t="s">
        <v>43</v>
      </c>
      <c r="B114">
        <v>598.33465863316553</v>
      </c>
    </row>
    <row r="115" spans="1:2" x14ac:dyDescent="0.25">
      <c r="A115" s="7" t="s">
        <v>70</v>
      </c>
      <c r="B115">
        <v>200</v>
      </c>
    </row>
    <row r="116" spans="1:2" x14ac:dyDescent="0.25">
      <c r="A116" s="7" t="s">
        <v>79</v>
      </c>
      <c r="B116">
        <v>284.04663968379333</v>
      </c>
    </row>
    <row r="117" spans="1:2" x14ac:dyDescent="0.25">
      <c r="A117" s="7" t="s">
        <v>40</v>
      </c>
      <c r="B117">
        <v>100</v>
      </c>
    </row>
    <row r="118" spans="1:2" x14ac:dyDescent="0.25">
      <c r="A118" s="7" t="s">
        <v>78</v>
      </c>
      <c r="B118">
        <v>500</v>
      </c>
    </row>
    <row r="119" spans="1:2" x14ac:dyDescent="0.25">
      <c r="A119" s="7" t="s">
        <v>41</v>
      </c>
      <c r="B119">
        <v>385.19693118181704</v>
      </c>
    </row>
    <row r="120" spans="1:2" x14ac:dyDescent="0.25">
      <c r="A120" s="7" t="s">
        <v>52</v>
      </c>
      <c r="B120">
        <v>400.19658931368298</v>
      </c>
    </row>
    <row r="121" spans="1:2" x14ac:dyDescent="0.25">
      <c r="A121" s="7" t="s">
        <v>11</v>
      </c>
      <c r="B121">
        <v>200</v>
      </c>
    </row>
    <row r="122" spans="1:2" x14ac:dyDescent="0.25">
      <c r="A122" s="7" t="s">
        <v>147</v>
      </c>
      <c r="B122">
        <v>500</v>
      </c>
    </row>
    <row r="123" spans="1:2" x14ac:dyDescent="0.25">
      <c r="A123" s="7" t="s">
        <v>42</v>
      </c>
      <c r="B123">
        <v>559.47490234375005</v>
      </c>
    </row>
    <row r="124" spans="1:2" x14ac:dyDescent="0.25">
      <c r="A124" s="7" t="s">
        <v>114</v>
      </c>
      <c r="B124">
        <v>500</v>
      </c>
    </row>
    <row r="125" spans="1:2" x14ac:dyDescent="0.25">
      <c r="A125" s="7" t="s">
        <v>36</v>
      </c>
      <c r="B125">
        <v>300</v>
      </c>
    </row>
    <row r="126" spans="1:2" x14ac:dyDescent="0.25">
      <c r="A126" s="7" t="s">
        <v>142</v>
      </c>
      <c r="B126">
        <v>200</v>
      </c>
    </row>
    <row r="127" spans="1:2" x14ac:dyDescent="0.25">
      <c r="A127" s="7" t="s">
        <v>33</v>
      </c>
      <c r="B127">
        <v>364.52117848696133</v>
      </c>
    </row>
    <row r="128" spans="1:2" x14ac:dyDescent="0.25">
      <c r="A128" s="7" t="s">
        <v>16</v>
      </c>
      <c r="B128">
        <v>100</v>
      </c>
    </row>
    <row r="129" spans="1:2" x14ac:dyDescent="0.25">
      <c r="A129" s="7" t="s">
        <v>65</v>
      </c>
      <c r="B129">
        <v>100</v>
      </c>
    </row>
    <row r="130" spans="1:2" x14ac:dyDescent="0.25">
      <c r="A130" s="7" t="s">
        <v>141</v>
      </c>
      <c r="B130">
        <v>500</v>
      </c>
    </row>
    <row r="131" spans="1:2" x14ac:dyDescent="0.25">
      <c r="A131" s="7" t="s">
        <v>94</v>
      </c>
      <c r="B131">
        <v>100</v>
      </c>
    </row>
    <row r="132" spans="1:2" x14ac:dyDescent="0.25">
      <c r="A132" s="7" t="s">
        <v>144</v>
      </c>
      <c r="B132">
        <v>200</v>
      </c>
    </row>
    <row r="133" spans="1:2" x14ac:dyDescent="0.25">
      <c r="A133" s="7" t="s">
        <v>86</v>
      </c>
      <c r="B133">
        <v>400</v>
      </c>
    </row>
    <row r="134" spans="1:2" x14ac:dyDescent="0.25">
      <c r="A134" s="7" t="s">
        <v>66</v>
      </c>
      <c r="B134">
        <v>100</v>
      </c>
    </row>
    <row r="135" spans="1:2" x14ac:dyDescent="0.25">
      <c r="A135" s="7" t="s">
        <v>13</v>
      </c>
      <c r="B135">
        <v>600</v>
      </c>
    </row>
    <row r="136" spans="1:2" x14ac:dyDescent="0.25">
      <c r="A136" s="7" t="s">
        <v>55</v>
      </c>
      <c r="B136">
        <v>200</v>
      </c>
    </row>
    <row r="137" spans="1:2" x14ac:dyDescent="0.25">
      <c r="A137" s="7" t="s">
        <v>122</v>
      </c>
      <c r="B137">
        <v>500</v>
      </c>
    </row>
    <row r="138" spans="1:2" x14ac:dyDescent="0.25">
      <c r="A138" s="7" t="s">
        <v>139</v>
      </c>
      <c r="B138">
        <v>200</v>
      </c>
    </row>
    <row r="139" spans="1:2" x14ac:dyDescent="0.25">
      <c r="A139" s="7" t="s">
        <v>8</v>
      </c>
      <c r="B139">
        <v>300</v>
      </c>
    </row>
    <row r="140" spans="1:2" x14ac:dyDescent="0.25">
      <c r="A140" s="7" t="s">
        <v>34</v>
      </c>
      <c r="B140">
        <v>258.484375</v>
      </c>
    </row>
    <row r="141" spans="1:2" x14ac:dyDescent="0.25">
      <c r="A141" s="7" t="s">
        <v>64</v>
      </c>
      <c r="B141">
        <v>771.85535346500683</v>
      </c>
    </row>
    <row r="142" spans="1:2" x14ac:dyDescent="0.25">
      <c r="A142" s="7" t="s">
        <v>106</v>
      </c>
      <c r="B142">
        <v>500</v>
      </c>
    </row>
    <row r="143" spans="1:2" x14ac:dyDescent="0.25">
      <c r="A143" s="7" t="s">
        <v>30</v>
      </c>
      <c r="B143">
        <v>800</v>
      </c>
    </row>
    <row r="144" spans="1:2" x14ac:dyDescent="0.25">
      <c r="A144" s="7" t="s">
        <v>14</v>
      </c>
      <c r="B144">
        <v>500</v>
      </c>
    </row>
    <row r="145" spans="1:2" x14ac:dyDescent="0.25">
      <c r="A145" s="7" t="s">
        <v>75</v>
      </c>
      <c r="B145">
        <v>1280.6384559642204</v>
      </c>
    </row>
    <row r="146" spans="1:2" x14ac:dyDescent="0.25">
      <c r="A146" s="7" t="s">
        <v>96</v>
      </c>
      <c r="B146">
        <v>260.4716204833984</v>
      </c>
    </row>
    <row r="147" spans="1:2" x14ac:dyDescent="0.25">
      <c r="A147" s="7" t="s">
        <v>120</v>
      </c>
      <c r="B147">
        <v>100</v>
      </c>
    </row>
    <row r="148" spans="1:2" x14ac:dyDescent="0.25">
      <c r="A148" s="7" t="s">
        <v>171</v>
      </c>
      <c r="B148">
        <v>52331.650879502959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7758B-ECDE-43FE-8AD3-88D0126306D4}">
  <dimension ref="G1:H1"/>
  <sheetViews>
    <sheetView tabSelected="1" zoomScale="55" zoomScaleNormal="55" workbookViewId="0">
      <selection activeCell="AF7" sqref="AF7"/>
    </sheetView>
  </sheetViews>
  <sheetFormatPr defaultRowHeight="15" x14ac:dyDescent="0.25"/>
  <cols>
    <col min="1" max="16384" width="9.140625" style="8"/>
  </cols>
  <sheetData>
    <row r="1" spans="7:8" ht="31.5" x14ac:dyDescent="0.5">
      <c r="G1" s="9"/>
      <c r="H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topLeftCell="A175" zoomScale="85" zoomScaleNormal="85" workbookViewId="0">
      <selection activeCell="A175" sqref="A1:XFD1048576"/>
    </sheetView>
  </sheetViews>
  <sheetFormatPr defaultRowHeight="15" x14ac:dyDescent="0.25"/>
  <cols>
    <col min="1" max="1" width="12" customWidth="1"/>
    <col min="2" max="2" width="20.28515625" customWidth="1"/>
    <col min="3" max="3" width="17" customWidth="1"/>
    <col min="4" max="4" width="12.42578125" customWidth="1"/>
    <col min="5" max="5" width="14.5703125" customWidth="1"/>
    <col min="6" max="6" width="17.28515625" customWidth="1"/>
    <col min="7" max="7" width="17" customWidth="1"/>
    <col min="8" max="8" width="20.28515625" customWidth="1"/>
    <col min="9" max="9" width="23.28515625" customWidth="1"/>
    <col min="10" max="10" width="25.5703125" customWidth="1"/>
  </cols>
  <sheetData>
    <row r="1" spans="1:10" x14ac:dyDescent="0.25">
      <c r="A1" s="1" t="s">
        <v>0</v>
      </c>
      <c r="B1" s="1" t="s">
        <v>1</v>
      </c>
      <c r="C1" s="1" t="s">
        <v>2</v>
      </c>
      <c r="D1" s="1" t="s">
        <v>3</v>
      </c>
      <c r="E1" s="1" t="s">
        <v>4</v>
      </c>
      <c r="F1" s="1" t="s">
        <v>5</v>
      </c>
      <c r="G1" s="2" t="s">
        <v>166</v>
      </c>
      <c r="H1" s="2" t="s">
        <v>167</v>
      </c>
      <c r="I1" s="5" t="s">
        <v>168</v>
      </c>
      <c r="J1" s="2" t="s">
        <v>169</v>
      </c>
    </row>
    <row r="2" spans="1:10" x14ac:dyDescent="0.25">
      <c r="A2" t="s">
        <v>92</v>
      </c>
      <c r="B2" t="s">
        <v>153</v>
      </c>
      <c r="C2" t="s">
        <v>158</v>
      </c>
      <c r="D2" t="s">
        <v>162</v>
      </c>
      <c r="E2">
        <v>10</v>
      </c>
      <c r="F2">
        <v>100</v>
      </c>
      <c r="G2" s="4">
        <f>SUM(F2:F161)</f>
        <v>41200</v>
      </c>
      <c r="H2" s="4">
        <f>SUM(Table1[Units Sold])</f>
        <v>5513.5294870600555</v>
      </c>
      <c r="I2" s="4">
        <f t="shared" ref="I2:I33" ca="1" si="0">SUMIF(C2:C201,"North",F175:F201)</f>
        <v>1412.1844529479702</v>
      </c>
      <c r="J2" s="4">
        <f t="shared" ref="J2:J33" si="1">SUMIF(D2:D201,"Product A", E2:E201)</f>
        <v>975.63729189870037</v>
      </c>
    </row>
    <row r="3" spans="1:10" x14ac:dyDescent="0.25">
      <c r="A3" t="s">
        <v>46</v>
      </c>
      <c r="B3" t="s">
        <v>151</v>
      </c>
      <c r="C3" t="s">
        <v>156</v>
      </c>
      <c r="D3" t="s">
        <v>159</v>
      </c>
      <c r="E3">
        <v>10</v>
      </c>
      <c r="F3">
        <v>100</v>
      </c>
      <c r="G3" s="4">
        <f t="shared" ref="G3:G33" si="2">SUM(F3:F162)</f>
        <v>41357.5</v>
      </c>
      <c r="H3" s="4">
        <f>SUM(Table1[Units Sold])</f>
        <v>5513.5294870600555</v>
      </c>
      <c r="I3" s="4">
        <f t="shared" ca="1" si="0"/>
        <v>1412.1844529479702</v>
      </c>
      <c r="J3" s="4">
        <f t="shared" si="1"/>
        <v>965.63729189870037</v>
      </c>
    </row>
    <row r="4" spans="1:10" x14ac:dyDescent="0.25">
      <c r="A4" t="s">
        <v>45</v>
      </c>
      <c r="B4" t="s">
        <v>152</v>
      </c>
      <c r="C4" t="s">
        <v>156</v>
      </c>
      <c r="D4" t="s">
        <v>159</v>
      </c>
      <c r="E4">
        <v>10</v>
      </c>
      <c r="F4">
        <v>100</v>
      </c>
      <c r="G4" s="4">
        <f t="shared" si="2"/>
        <v>41515.984375</v>
      </c>
      <c r="H4" s="4">
        <f>SUM(Table1[Units Sold])</f>
        <v>5513.5294870600555</v>
      </c>
      <c r="I4" s="4">
        <f t="shared" ca="1" si="0"/>
        <v>1140.3290994829633</v>
      </c>
      <c r="J4" s="4">
        <f t="shared" si="1"/>
        <v>965.63729189870037</v>
      </c>
    </row>
    <row r="5" spans="1:10" x14ac:dyDescent="0.25">
      <c r="A5" t="s">
        <v>112</v>
      </c>
      <c r="B5" t="s">
        <v>150</v>
      </c>
      <c r="C5" t="s">
        <v>155</v>
      </c>
      <c r="D5" t="s">
        <v>164</v>
      </c>
      <c r="E5">
        <v>10</v>
      </c>
      <c r="F5">
        <v>100</v>
      </c>
      <c r="G5" s="4">
        <f t="shared" si="2"/>
        <v>41675.459277343747</v>
      </c>
      <c r="H5" s="4">
        <f>SUM(Table1[Units Sold])</f>
        <v>5513.5294870600555</v>
      </c>
      <c r="I5" s="4">
        <f t="shared" ca="1" si="0"/>
        <v>867.39965005880026</v>
      </c>
      <c r="J5" s="4">
        <f t="shared" si="1"/>
        <v>965.63729189870037</v>
      </c>
    </row>
    <row r="6" spans="1:10" x14ac:dyDescent="0.25">
      <c r="A6" t="s">
        <v>71</v>
      </c>
      <c r="B6" t="s">
        <v>152</v>
      </c>
      <c r="C6" t="s">
        <v>155</v>
      </c>
      <c r="D6" t="s">
        <v>162</v>
      </c>
      <c r="E6">
        <v>20</v>
      </c>
      <c r="F6">
        <v>100</v>
      </c>
      <c r="G6" s="4">
        <f t="shared" si="2"/>
        <v>41835.930897827144</v>
      </c>
      <c r="H6" s="4">
        <f>SUM(Table1[Units Sold])</f>
        <v>5513.5294870600555</v>
      </c>
      <c r="I6" s="4">
        <f t="shared" ca="1" si="0"/>
        <v>867.39965005880026</v>
      </c>
      <c r="J6" s="4">
        <f t="shared" si="1"/>
        <v>965.63729189870037</v>
      </c>
    </row>
    <row r="7" spans="1:10" x14ac:dyDescent="0.25">
      <c r="A7" t="s">
        <v>124</v>
      </c>
      <c r="B7" t="s">
        <v>153</v>
      </c>
      <c r="C7" t="s">
        <v>157</v>
      </c>
      <c r="D7" t="s">
        <v>161</v>
      </c>
      <c r="E7">
        <v>20</v>
      </c>
      <c r="F7">
        <v>100</v>
      </c>
      <c r="G7" s="4">
        <f t="shared" si="2"/>
        <v>41997.405465938566</v>
      </c>
      <c r="H7" s="4">
        <f>SUM(Table1[Units Sold])</f>
        <v>5513.5294870600555</v>
      </c>
      <c r="I7" s="4">
        <f t="shared" ca="1" si="0"/>
        <v>867.39965005880026</v>
      </c>
      <c r="J7" s="4">
        <f t="shared" si="1"/>
        <v>945.63729189870037</v>
      </c>
    </row>
    <row r="8" spans="1:10" x14ac:dyDescent="0.25">
      <c r="A8" t="s">
        <v>33</v>
      </c>
      <c r="B8" t="s">
        <v>152</v>
      </c>
      <c r="C8" t="s">
        <v>157</v>
      </c>
      <c r="D8" t="s">
        <v>161</v>
      </c>
      <c r="E8">
        <v>20</v>
      </c>
      <c r="F8">
        <v>100</v>
      </c>
      <c r="G8" s="4">
        <f t="shared" si="2"/>
        <v>42159.889250100685</v>
      </c>
      <c r="H8" s="4">
        <f>SUM(Table1[Units Sold])</f>
        <v>5513.5294870600555</v>
      </c>
      <c r="I8" s="4">
        <f t="shared" ca="1" si="0"/>
        <v>867.39965005880026</v>
      </c>
      <c r="J8" s="4">
        <f t="shared" si="1"/>
        <v>945.63729189870037</v>
      </c>
    </row>
    <row r="9" spans="1:10" x14ac:dyDescent="0.25">
      <c r="A9" t="s">
        <v>130</v>
      </c>
      <c r="B9" t="s">
        <v>165</v>
      </c>
      <c r="C9" t="s">
        <v>163</v>
      </c>
      <c r="D9" t="s">
        <v>161</v>
      </c>
      <c r="E9">
        <v>20</v>
      </c>
      <c r="F9">
        <v>100</v>
      </c>
      <c r="G9" s="4">
        <f t="shared" si="2"/>
        <v>42323.388557913815</v>
      </c>
      <c r="H9" s="4">
        <f>SUM(Table1[Units Sold])</f>
        <v>5513.5294870600555</v>
      </c>
      <c r="I9" s="4">
        <f t="shared" ca="1" si="0"/>
        <v>867.39965005880026</v>
      </c>
      <c r="J9" s="4">
        <f t="shared" si="1"/>
        <v>945.63729189870037</v>
      </c>
    </row>
    <row r="10" spans="1:10" x14ac:dyDescent="0.25">
      <c r="A10" t="s">
        <v>44</v>
      </c>
      <c r="B10" t="s">
        <v>152</v>
      </c>
      <c r="C10" t="s">
        <v>163</v>
      </c>
      <c r="D10" t="s">
        <v>160</v>
      </c>
      <c r="E10">
        <v>20</v>
      </c>
      <c r="F10">
        <v>100</v>
      </c>
      <c r="G10" s="4">
        <f t="shared" si="2"/>
        <v>42487.909736400776</v>
      </c>
      <c r="H10" s="4">
        <f>SUM(Table1[Units Sold])</f>
        <v>5513.5294870600555</v>
      </c>
      <c r="I10" s="4">
        <f t="shared" ca="1" si="0"/>
        <v>867.39965005880026</v>
      </c>
      <c r="J10" s="4">
        <f t="shared" si="1"/>
        <v>945.63729189870037</v>
      </c>
    </row>
    <row r="11" spans="1:10" x14ac:dyDescent="0.25">
      <c r="A11" t="s">
        <v>120</v>
      </c>
      <c r="B11" t="s">
        <v>152</v>
      </c>
      <c r="C11" t="s">
        <v>163</v>
      </c>
      <c r="D11" t="s">
        <v>160</v>
      </c>
      <c r="E11">
        <v>20</v>
      </c>
      <c r="F11">
        <v>100</v>
      </c>
      <c r="G11" s="4">
        <f t="shared" si="2"/>
        <v>42653.459172253279</v>
      </c>
      <c r="H11" s="4">
        <f>SUM(Table1[Units Sold])</f>
        <v>5513.5294870600555</v>
      </c>
      <c r="I11" s="4">
        <f t="shared" ca="1" si="0"/>
        <v>867.39965005880026</v>
      </c>
      <c r="J11" s="4">
        <f t="shared" si="1"/>
        <v>945.63729189870037</v>
      </c>
    </row>
    <row r="12" spans="1:10" x14ac:dyDescent="0.25">
      <c r="A12" t="s">
        <v>123</v>
      </c>
      <c r="B12" t="s">
        <v>151</v>
      </c>
      <c r="C12" t="s">
        <v>155</v>
      </c>
      <c r="D12" t="s">
        <v>164</v>
      </c>
      <c r="E12">
        <v>20</v>
      </c>
      <c r="F12">
        <v>100</v>
      </c>
      <c r="G12" s="4">
        <f t="shared" si="2"/>
        <v>42820.043292079863</v>
      </c>
      <c r="H12" s="4">
        <f>SUM(Table1[Units Sold])</f>
        <v>5513.5294870600555</v>
      </c>
      <c r="I12" s="4">
        <f t="shared" ca="1" si="0"/>
        <v>867.39965005880026</v>
      </c>
      <c r="J12" s="4">
        <f t="shared" si="1"/>
        <v>945.63729189870037</v>
      </c>
    </row>
    <row r="13" spans="1:10" x14ac:dyDescent="0.25">
      <c r="A13" t="s">
        <v>143</v>
      </c>
      <c r="B13" t="s">
        <v>150</v>
      </c>
      <c r="C13" t="s">
        <v>157</v>
      </c>
      <c r="D13" t="s">
        <v>162</v>
      </c>
      <c r="E13">
        <v>30</v>
      </c>
      <c r="F13">
        <v>100</v>
      </c>
      <c r="G13" s="4">
        <f t="shared" si="2"/>
        <v>42987.668562655359</v>
      </c>
      <c r="H13" s="4">
        <f>SUM(Table1[Units Sold])</f>
        <v>5513.5294870600555</v>
      </c>
      <c r="I13" s="4">
        <f t="shared" ca="1" si="0"/>
        <v>867.39965005880026</v>
      </c>
      <c r="J13" s="4">
        <f t="shared" si="1"/>
        <v>945.63729189870037</v>
      </c>
    </row>
    <row r="14" spans="1:10" x14ac:dyDescent="0.25">
      <c r="A14" t="s">
        <v>87</v>
      </c>
      <c r="B14" t="s">
        <v>151</v>
      </c>
      <c r="C14" t="s">
        <v>156</v>
      </c>
      <c r="D14" t="s">
        <v>162</v>
      </c>
      <c r="E14">
        <v>30</v>
      </c>
      <c r="F14">
        <v>100</v>
      </c>
      <c r="G14" s="4">
        <f t="shared" si="2"/>
        <v>43156.341491171952</v>
      </c>
      <c r="H14" s="4">
        <f>SUM(Table1[Units Sold])</f>
        <v>5513.5294870600555</v>
      </c>
      <c r="I14" s="4">
        <f t="shared" ca="1" si="0"/>
        <v>867.39965005880026</v>
      </c>
      <c r="J14" s="4">
        <f t="shared" si="1"/>
        <v>915.63729189870037</v>
      </c>
    </row>
    <row r="15" spans="1:10" x14ac:dyDescent="0.25">
      <c r="A15" t="s">
        <v>82</v>
      </c>
      <c r="B15" t="s">
        <v>152</v>
      </c>
      <c r="C15" t="s">
        <v>158</v>
      </c>
      <c r="D15" t="s">
        <v>162</v>
      </c>
      <c r="E15">
        <v>30</v>
      </c>
      <c r="F15">
        <v>100</v>
      </c>
      <c r="G15" s="4">
        <f t="shared" si="2"/>
        <v>43326.068625491775</v>
      </c>
      <c r="H15" s="4">
        <f>SUM(Table1[Units Sold])</f>
        <v>5513.5294870600555</v>
      </c>
      <c r="I15" s="4">
        <f t="shared" ca="1" si="0"/>
        <v>583.35301037500687</v>
      </c>
      <c r="J15" s="4">
        <f t="shared" si="1"/>
        <v>885.63729189870025</v>
      </c>
    </row>
    <row r="16" spans="1:10" x14ac:dyDescent="0.25">
      <c r="A16" t="s">
        <v>118</v>
      </c>
      <c r="B16" t="s">
        <v>150</v>
      </c>
      <c r="C16" t="s">
        <v>158</v>
      </c>
      <c r="D16" t="s">
        <v>159</v>
      </c>
      <c r="E16">
        <v>30</v>
      </c>
      <c r="F16">
        <v>100</v>
      </c>
      <c r="G16" s="4">
        <f t="shared" si="2"/>
        <v>43496.8565544011</v>
      </c>
      <c r="H16" s="4">
        <f>SUM(Table1[Units Sold])</f>
        <v>5513.5294870600555</v>
      </c>
      <c r="I16" s="4">
        <f t="shared" ca="1" si="0"/>
        <v>583.35301037500687</v>
      </c>
      <c r="J16" s="4">
        <f t="shared" si="1"/>
        <v>855.63729189870025</v>
      </c>
    </row>
    <row r="17" spans="1:10" x14ac:dyDescent="0.25">
      <c r="A17" t="s">
        <v>128</v>
      </c>
      <c r="B17" t="s">
        <v>150</v>
      </c>
      <c r="C17" t="s">
        <v>157</v>
      </c>
      <c r="D17" t="s">
        <v>161</v>
      </c>
      <c r="E17">
        <v>30</v>
      </c>
      <c r="F17">
        <v>100</v>
      </c>
      <c r="G17" s="4">
        <f t="shared" si="2"/>
        <v>43668.711907866105</v>
      </c>
      <c r="H17" s="4">
        <f>SUM(Table1[Units Sold])</f>
        <v>5513.5294870600555</v>
      </c>
      <c r="I17" s="4">
        <f t="shared" ca="1" si="0"/>
        <v>583.35301037500687</v>
      </c>
      <c r="J17" s="4">
        <f t="shared" si="1"/>
        <v>855.63729189870025</v>
      </c>
    </row>
    <row r="18" spans="1:10" x14ac:dyDescent="0.25">
      <c r="A18" t="s">
        <v>22</v>
      </c>
      <c r="B18" t="s">
        <v>150</v>
      </c>
      <c r="C18" t="s">
        <v>156</v>
      </c>
      <c r="D18" t="s">
        <v>161</v>
      </c>
      <c r="E18">
        <v>30</v>
      </c>
      <c r="F18">
        <v>100</v>
      </c>
      <c r="G18" s="4">
        <f t="shared" si="2"/>
        <v>43841.641357290267</v>
      </c>
      <c r="H18" s="4">
        <f>SUM(Table1[Units Sold])</f>
        <v>5513.5294870600555</v>
      </c>
      <c r="I18" s="4">
        <f t="shared" ca="1" si="0"/>
        <v>583.35301037500687</v>
      </c>
      <c r="J18" s="4">
        <f t="shared" si="1"/>
        <v>855.63729189870025</v>
      </c>
    </row>
    <row r="19" spans="1:10" x14ac:dyDescent="0.25">
      <c r="A19" t="s">
        <v>41</v>
      </c>
      <c r="B19" t="s">
        <v>150</v>
      </c>
      <c r="C19" t="s">
        <v>155</v>
      </c>
      <c r="D19" t="s">
        <v>161</v>
      </c>
      <c r="E19">
        <v>30</v>
      </c>
      <c r="F19">
        <v>100</v>
      </c>
      <c r="G19" s="4">
        <f t="shared" si="2"/>
        <v>44015.651615773335</v>
      </c>
      <c r="H19" s="4">
        <f>SUM(Table1[Units Sold])</f>
        <v>5513.5294870600555</v>
      </c>
      <c r="I19" s="4">
        <f t="shared" ca="1" si="0"/>
        <v>294.66188875406334</v>
      </c>
      <c r="J19" s="4">
        <f t="shared" si="1"/>
        <v>855.63729189870025</v>
      </c>
    </row>
    <row r="20" spans="1:10" x14ac:dyDescent="0.25">
      <c r="A20" t="s">
        <v>94</v>
      </c>
      <c r="B20" t="s">
        <v>154</v>
      </c>
      <c r="C20" t="s">
        <v>163</v>
      </c>
      <c r="D20" t="s">
        <v>161</v>
      </c>
      <c r="E20">
        <v>30</v>
      </c>
      <c r="F20">
        <v>100</v>
      </c>
      <c r="G20" s="4">
        <f t="shared" si="2"/>
        <v>44190.749438371917</v>
      </c>
      <c r="H20" s="4">
        <f>SUM(Table1[Units Sold])</f>
        <v>5513.5294870600555</v>
      </c>
      <c r="I20" s="4">
        <f t="shared" ca="1" si="0"/>
        <v>294.66188875406334</v>
      </c>
      <c r="J20" s="4">
        <f t="shared" si="1"/>
        <v>855.63729189870025</v>
      </c>
    </row>
    <row r="21" spans="1:10" x14ac:dyDescent="0.25">
      <c r="A21" t="s">
        <v>8</v>
      </c>
      <c r="B21" t="s">
        <v>152</v>
      </c>
      <c r="C21" t="s">
        <v>163</v>
      </c>
      <c r="D21" t="s">
        <v>160</v>
      </c>
      <c r="E21">
        <v>30</v>
      </c>
      <c r="F21">
        <v>100</v>
      </c>
      <c r="G21" s="4">
        <f t="shared" si="2"/>
        <v>44366.941622361745</v>
      </c>
      <c r="H21" s="4">
        <f>SUM(Table1[Units Sold])</f>
        <v>5513.5294870600555</v>
      </c>
      <c r="I21" s="4">
        <f t="shared" ca="1" si="0"/>
        <v>294.66188875406334</v>
      </c>
      <c r="J21" s="4">
        <f t="shared" si="1"/>
        <v>855.63729189870025</v>
      </c>
    </row>
    <row r="22" spans="1:10" x14ac:dyDescent="0.25">
      <c r="A22" t="s">
        <v>39</v>
      </c>
      <c r="B22" t="s">
        <v>165</v>
      </c>
      <c r="C22" t="s">
        <v>155</v>
      </c>
      <c r="D22" t="s">
        <v>162</v>
      </c>
      <c r="E22">
        <v>50</v>
      </c>
      <c r="F22">
        <v>100</v>
      </c>
      <c r="G22" s="4">
        <f t="shared" si="2"/>
        <v>44544.235007501506</v>
      </c>
      <c r="H22" s="4">
        <f>SUM(Table1[Units Sold])</f>
        <v>5513.5294870600555</v>
      </c>
      <c r="I22" s="4">
        <f t="shared" ca="1" si="0"/>
        <v>294.66188875406334</v>
      </c>
      <c r="J22" s="4">
        <f t="shared" si="1"/>
        <v>855.63729189870025</v>
      </c>
    </row>
    <row r="23" spans="1:10" x14ac:dyDescent="0.25">
      <c r="A23" t="s">
        <v>40</v>
      </c>
      <c r="B23" t="s">
        <v>153</v>
      </c>
      <c r="C23" t="s">
        <v>156</v>
      </c>
      <c r="D23" t="s">
        <v>159</v>
      </c>
      <c r="E23">
        <v>50</v>
      </c>
      <c r="F23">
        <v>100</v>
      </c>
      <c r="G23" s="4">
        <f t="shared" si="2"/>
        <v>44722.636476298387</v>
      </c>
      <c r="H23" s="4">
        <f>SUM(Table1[Units Sold])</f>
        <v>5513.5294870600555</v>
      </c>
      <c r="I23" s="4">
        <f t="shared" ca="1" si="0"/>
        <v>294.66188875406334</v>
      </c>
      <c r="J23" s="4">
        <f t="shared" si="1"/>
        <v>805.63729189870025</v>
      </c>
    </row>
    <row r="24" spans="1:10" x14ac:dyDescent="0.25">
      <c r="A24" t="s">
        <v>90</v>
      </c>
      <c r="B24" t="s">
        <v>153</v>
      </c>
      <c r="C24" t="s">
        <v>155</v>
      </c>
      <c r="D24" t="s">
        <v>159</v>
      </c>
      <c r="E24">
        <v>50</v>
      </c>
      <c r="F24">
        <v>100</v>
      </c>
      <c r="G24" s="4">
        <f t="shared" si="2"/>
        <v>44902.152954275254</v>
      </c>
      <c r="H24" s="4">
        <f>SUM(Table1[Units Sold])</f>
        <v>5513.5294870600555</v>
      </c>
      <c r="I24" s="4">
        <f t="shared" ca="1" si="0"/>
        <v>0</v>
      </c>
      <c r="J24" s="4">
        <f t="shared" si="1"/>
        <v>805.63729189870025</v>
      </c>
    </row>
    <row r="25" spans="1:10" x14ac:dyDescent="0.25">
      <c r="A25" t="s">
        <v>66</v>
      </c>
      <c r="B25" t="s">
        <v>153</v>
      </c>
      <c r="C25" t="s">
        <v>157</v>
      </c>
      <c r="D25" t="s">
        <v>161</v>
      </c>
      <c r="E25">
        <v>50</v>
      </c>
      <c r="F25">
        <v>100</v>
      </c>
      <c r="G25" s="4">
        <f t="shared" si="2"/>
        <v>45082.791410239472</v>
      </c>
      <c r="H25" s="4">
        <f>SUM(Table1[Units Sold])</f>
        <v>5513.5294870600555</v>
      </c>
      <c r="I25" s="4">
        <f t="shared" ca="1" si="0"/>
        <v>0</v>
      </c>
      <c r="J25" s="4">
        <f t="shared" si="1"/>
        <v>805.63729189870025</v>
      </c>
    </row>
    <row r="26" spans="1:10" x14ac:dyDescent="0.25">
      <c r="A26" t="s">
        <v>80</v>
      </c>
      <c r="B26" t="s">
        <v>154</v>
      </c>
      <c r="C26" t="s">
        <v>155</v>
      </c>
      <c r="D26" t="s">
        <v>161</v>
      </c>
      <c r="E26">
        <v>50</v>
      </c>
      <c r="F26">
        <v>100</v>
      </c>
      <c r="G26" s="4">
        <f t="shared" si="2"/>
        <v>45264.558856553471</v>
      </c>
      <c r="H26" s="4">
        <f>SUM(Table1[Units Sold])</f>
        <v>5513.5294870600555</v>
      </c>
      <c r="I26" s="4">
        <f t="shared" ca="1" si="0"/>
        <v>0</v>
      </c>
      <c r="J26" s="4">
        <f t="shared" si="1"/>
        <v>805.63729189870025</v>
      </c>
    </row>
    <row r="27" spans="1:10" x14ac:dyDescent="0.25">
      <c r="A27" t="s">
        <v>76</v>
      </c>
      <c r="B27" t="s">
        <v>151</v>
      </c>
      <c r="C27" t="s">
        <v>157</v>
      </c>
      <c r="D27" t="s">
        <v>160</v>
      </c>
      <c r="E27">
        <v>50</v>
      </c>
      <c r="F27">
        <v>100</v>
      </c>
      <c r="G27" s="4">
        <f t="shared" si="2"/>
        <v>45447.462349406931</v>
      </c>
      <c r="H27" s="4">
        <f>SUM(Table1[Units Sold])</f>
        <v>5513.5294870600555</v>
      </c>
      <c r="I27" s="4">
        <f t="shared" ca="1" si="0"/>
        <v>0</v>
      </c>
      <c r="J27" s="4">
        <f t="shared" si="1"/>
        <v>805.63729189870025</v>
      </c>
    </row>
    <row r="28" spans="1:10" x14ac:dyDescent="0.25">
      <c r="A28" t="s">
        <v>32</v>
      </c>
      <c r="B28" t="s">
        <v>151</v>
      </c>
      <c r="C28" t="s">
        <v>158</v>
      </c>
      <c r="D28" t="s">
        <v>160</v>
      </c>
      <c r="E28">
        <v>50</v>
      </c>
      <c r="F28">
        <v>100</v>
      </c>
      <c r="G28" s="4">
        <f t="shared" si="2"/>
        <v>45631.508989090726</v>
      </c>
      <c r="H28" s="4">
        <f>SUM(Table1[Units Sold])</f>
        <v>5513.5294870600555</v>
      </c>
      <c r="I28" s="4">
        <f t="shared" ca="1" si="0"/>
        <v>0</v>
      </c>
      <c r="J28" s="4">
        <f t="shared" si="1"/>
        <v>805.63729189870025</v>
      </c>
    </row>
    <row r="29" spans="1:10" x14ac:dyDescent="0.25">
      <c r="A29" t="s">
        <v>9</v>
      </c>
      <c r="B29" t="s">
        <v>151</v>
      </c>
      <c r="C29" t="s">
        <v>157</v>
      </c>
      <c r="D29" t="s">
        <v>164</v>
      </c>
      <c r="E29">
        <v>50</v>
      </c>
      <c r="F29">
        <v>100</v>
      </c>
      <c r="G29" s="4">
        <f t="shared" si="2"/>
        <v>45816.705920272543</v>
      </c>
      <c r="H29" s="4">
        <f>SUM(Table1[Units Sold])</f>
        <v>5513.5294870600555</v>
      </c>
      <c r="I29" s="4">
        <f t="shared" ca="1" si="0"/>
        <v>0</v>
      </c>
      <c r="J29" s="4">
        <f t="shared" si="1"/>
        <v>805.63729189870025</v>
      </c>
    </row>
    <row r="30" spans="1:10" x14ac:dyDescent="0.25">
      <c r="A30" t="s">
        <v>16</v>
      </c>
      <c r="B30" t="s">
        <v>152</v>
      </c>
      <c r="C30" t="s">
        <v>157</v>
      </c>
      <c r="D30" t="s">
        <v>164</v>
      </c>
      <c r="E30">
        <v>50</v>
      </c>
      <c r="F30">
        <v>100</v>
      </c>
      <c r="G30" s="4">
        <f t="shared" si="2"/>
        <v>46003.060332274246</v>
      </c>
      <c r="H30" s="4">
        <f>SUM(Table1[Units Sold])</f>
        <v>5513.5294870600555</v>
      </c>
      <c r="I30" s="4">
        <f t="shared" ca="1" si="0"/>
        <v>0</v>
      </c>
      <c r="J30" s="4">
        <f t="shared" si="1"/>
        <v>805.63729189870025</v>
      </c>
    </row>
    <row r="31" spans="1:10" x14ac:dyDescent="0.25">
      <c r="A31" t="s">
        <v>63</v>
      </c>
      <c r="B31" t="s">
        <v>165</v>
      </c>
      <c r="C31" t="s">
        <v>157</v>
      </c>
      <c r="D31" t="s">
        <v>159</v>
      </c>
      <c r="E31" s="3">
        <f>AVERAGE(E1:E30)</f>
        <v>31.03448275862069</v>
      </c>
      <c r="F31">
        <v>100</v>
      </c>
      <c r="G31" s="4">
        <f t="shared" si="2"/>
        <v>46190.579459350964</v>
      </c>
      <c r="H31" s="4">
        <f>SUM(Table1[Units Sold])</f>
        <v>5513.5294870600555</v>
      </c>
      <c r="I31" s="4">
        <f t="shared" ca="1" si="0"/>
        <v>0</v>
      </c>
      <c r="J31" s="4">
        <f t="shared" si="1"/>
        <v>805.63729189870025</v>
      </c>
    </row>
    <row r="32" spans="1:10" x14ac:dyDescent="0.25">
      <c r="A32" t="s">
        <v>22</v>
      </c>
      <c r="B32" t="s">
        <v>154</v>
      </c>
      <c r="C32" t="s">
        <v>156</v>
      </c>
      <c r="D32" t="s">
        <v>159</v>
      </c>
      <c r="E32" s="3">
        <f t="shared" ref="E32:E39" si="3">AVERAGE(E2:E31)</f>
        <v>31.03448275862069</v>
      </c>
      <c r="F32">
        <v>100</v>
      </c>
      <c r="G32" s="4">
        <f t="shared" si="2"/>
        <v>46379.270580971905</v>
      </c>
      <c r="H32" s="4">
        <f>SUM(Table1[Units Sold])</f>
        <v>5513.5294870600555</v>
      </c>
      <c r="I32" s="4">
        <f t="shared" ca="1" si="0"/>
        <v>0</v>
      </c>
      <c r="J32" s="4">
        <f t="shared" si="1"/>
        <v>805.63729189870025</v>
      </c>
    </row>
    <row r="33" spans="1:10" x14ac:dyDescent="0.25">
      <c r="A33" t="s">
        <v>111</v>
      </c>
      <c r="B33" t="s">
        <v>165</v>
      </c>
      <c r="C33" t="s">
        <v>158</v>
      </c>
      <c r="D33" t="s">
        <v>159</v>
      </c>
      <c r="E33" s="3">
        <f t="shared" si="3"/>
        <v>31.735632183908045</v>
      </c>
      <c r="F33">
        <v>100</v>
      </c>
      <c r="G33" s="4">
        <f t="shared" si="2"/>
        <v>46569.14102210298</v>
      </c>
      <c r="H33" s="4">
        <f>SUM(Table1[Units Sold])</f>
        <v>5513.5294870600555</v>
      </c>
      <c r="I33" s="4">
        <f t="shared" ca="1" si="0"/>
        <v>0</v>
      </c>
      <c r="J33" s="4">
        <f t="shared" si="1"/>
        <v>805.63729189870025</v>
      </c>
    </row>
    <row r="34" spans="1:10" x14ac:dyDescent="0.25">
      <c r="A34" t="s">
        <v>148</v>
      </c>
      <c r="B34" t="s">
        <v>152</v>
      </c>
      <c r="C34" t="s">
        <v>163</v>
      </c>
      <c r="D34" t="s">
        <v>159</v>
      </c>
      <c r="E34" s="3">
        <f t="shared" si="3"/>
        <v>32.460153256704977</v>
      </c>
      <c r="F34">
        <v>100</v>
      </c>
      <c r="G34" s="4">
        <f t="shared" ref="G34:G65" si="4">SUM(F34:F193)</f>
        <v>46760.198153491125</v>
      </c>
      <c r="H34" s="4">
        <f>SUM(Table1[Units Sold])</f>
        <v>5513.5294870600555</v>
      </c>
      <c r="I34" s="4">
        <f t="shared" ref="I34:I65" ca="1" si="5">SUMIF(C34:C233,"North",F207:F233)</f>
        <v>0</v>
      </c>
      <c r="J34" s="4">
        <f t="shared" ref="J34:J65" si="6">SUMIF(D34:D233,"Product A", E34:E233)</f>
        <v>805.63729189870025</v>
      </c>
    </row>
    <row r="35" spans="1:10" x14ac:dyDescent="0.25">
      <c r="A35" t="s">
        <v>24</v>
      </c>
      <c r="B35" t="s">
        <v>151</v>
      </c>
      <c r="C35" t="s">
        <v>163</v>
      </c>
      <c r="D35" t="s">
        <v>161</v>
      </c>
      <c r="E35" s="3">
        <f t="shared" si="3"/>
        <v>33.208825031928477</v>
      </c>
      <c r="F35">
        <v>100</v>
      </c>
      <c r="G35" s="4">
        <f t="shared" si="4"/>
        <v>46952.449391950446</v>
      </c>
      <c r="H35" s="4">
        <f>SUM(Table1[Units Sold])</f>
        <v>5513.5294870600555</v>
      </c>
      <c r="I35" s="4">
        <f t="shared" ca="1" si="5"/>
        <v>0</v>
      </c>
      <c r="J35" s="4">
        <f t="shared" si="6"/>
        <v>805.63729189870025</v>
      </c>
    </row>
    <row r="36" spans="1:10" x14ac:dyDescent="0.25">
      <c r="A36" t="s">
        <v>52</v>
      </c>
      <c r="B36" t="s">
        <v>165</v>
      </c>
      <c r="C36" t="s">
        <v>163</v>
      </c>
      <c r="D36" t="s">
        <v>161</v>
      </c>
      <c r="E36" s="3">
        <f t="shared" si="3"/>
        <v>33.98245253299276</v>
      </c>
      <c r="F36">
        <v>100</v>
      </c>
      <c r="G36" s="4">
        <f t="shared" si="4"/>
        <v>47145.902200650133</v>
      </c>
      <c r="H36" s="4">
        <f>SUM(Table1[Units Sold])</f>
        <v>5513.5294870600555</v>
      </c>
      <c r="I36" s="4">
        <f t="shared" ca="1" si="5"/>
        <v>0</v>
      </c>
      <c r="J36" s="4">
        <f t="shared" si="6"/>
        <v>805.63729189870025</v>
      </c>
    </row>
    <row r="37" spans="1:10" x14ac:dyDescent="0.25">
      <c r="A37" t="s">
        <v>86</v>
      </c>
      <c r="B37" t="s">
        <v>150</v>
      </c>
      <c r="C37" t="s">
        <v>155</v>
      </c>
      <c r="D37" t="s">
        <v>160</v>
      </c>
      <c r="E37" s="3">
        <f t="shared" si="3"/>
        <v>34.448534284092517</v>
      </c>
      <c r="F37">
        <v>100</v>
      </c>
      <c r="G37" s="4">
        <f t="shared" si="4"/>
        <v>47340.564089404194</v>
      </c>
      <c r="H37" s="4">
        <f>SUM(Table1[Units Sold])</f>
        <v>5513.5294870600555</v>
      </c>
      <c r="I37" s="4">
        <f t="shared" ca="1" si="5"/>
        <v>0</v>
      </c>
      <c r="J37" s="4">
        <f t="shared" si="6"/>
        <v>805.63729189870025</v>
      </c>
    </row>
    <row r="38" spans="1:10" x14ac:dyDescent="0.25">
      <c r="A38" t="s">
        <v>65</v>
      </c>
      <c r="B38" t="s">
        <v>165</v>
      </c>
      <c r="C38" t="s">
        <v>157</v>
      </c>
      <c r="D38" t="s">
        <v>164</v>
      </c>
      <c r="E38" s="3">
        <f t="shared" si="3"/>
        <v>34.93015209356227</v>
      </c>
      <c r="F38">
        <v>100</v>
      </c>
      <c r="G38" s="4">
        <f t="shared" si="4"/>
        <v>47536.442614962973</v>
      </c>
      <c r="H38" s="4">
        <f>SUM(Table1[Units Sold])</f>
        <v>5513.5294870600555</v>
      </c>
      <c r="I38" s="4">
        <f t="shared" ca="1" si="5"/>
        <v>0</v>
      </c>
      <c r="J38" s="4">
        <f t="shared" si="6"/>
        <v>805.63729189870025</v>
      </c>
    </row>
    <row r="39" spans="1:10" x14ac:dyDescent="0.25">
      <c r="A39" t="s">
        <v>19</v>
      </c>
      <c r="B39" t="s">
        <v>152</v>
      </c>
      <c r="C39" t="s">
        <v>155</v>
      </c>
      <c r="D39" t="s">
        <v>164</v>
      </c>
      <c r="E39" s="3">
        <f t="shared" si="3"/>
        <v>35.427823830014354</v>
      </c>
      <c r="F39">
        <v>100</v>
      </c>
      <c r="G39" s="4">
        <f t="shared" si="4"/>
        <v>47733.545381306489</v>
      </c>
      <c r="H39" s="4">
        <f>SUM(Table1[Units Sold])</f>
        <v>5513.5294870600555</v>
      </c>
      <c r="I39" s="4">
        <f t="shared" ca="1" si="5"/>
        <v>0</v>
      </c>
      <c r="J39" s="4">
        <f t="shared" si="6"/>
        <v>805.63729189870025</v>
      </c>
    </row>
    <row r="40" spans="1:10" x14ac:dyDescent="0.25">
      <c r="A40" t="s">
        <v>116</v>
      </c>
      <c r="B40" t="s">
        <v>153</v>
      </c>
      <c r="C40" t="s">
        <v>157</v>
      </c>
      <c r="D40" t="s">
        <v>162</v>
      </c>
      <c r="E40">
        <v>10</v>
      </c>
      <c r="F40">
        <v>200</v>
      </c>
      <c r="G40" s="4">
        <f t="shared" si="4"/>
        <v>47931.880039939657</v>
      </c>
      <c r="H40" s="4">
        <f>SUM(Table1[Units Sold])</f>
        <v>5513.5294870600555</v>
      </c>
      <c r="I40" s="4">
        <f t="shared" ca="1" si="5"/>
        <v>0</v>
      </c>
      <c r="J40" s="4">
        <f t="shared" si="6"/>
        <v>805.63729189870025</v>
      </c>
    </row>
    <row r="41" spans="1:10" x14ac:dyDescent="0.25">
      <c r="A41" t="s">
        <v>97</v>
      </c>
      <c r="B41" t="s">
        <v>151</v>
      </c>
      <c r="C41" t="s">
        <v>155</v>
      </c>
      <c r="D41" t="s">
        <v>162</v>
      </c>
      <c r="E41">
        <v>10</v>
      </c>
      <c r="F41">
        <v>200</v>
      </c>
      <c r="G41" s="4">
        <f t="shared" si="4"/>
        <v>48031.454290189278</v>
      </c>
      <c r="H41" s="4">
        <f>SUM(Table1[Units Sold])</f>
        <v>5513.5294870600555</v>
      </c>
      <c r="I41" s="4">
        <f t="shared" ca="1" si="5"/>
        <v>0</v>
      </c>
      <c r="J41" s="4">
        <f t="shared" si="6"/>
        <v>795.63729189870025</v>
      </c>
    </row>
    <row r="42" spans="1:10" x14ac:dyDescent="0.25">
      <c r="A42" t="s">
        <v>142</v>
      </c>
      <c r="B42" t="s">
        <v>153</v>
      </c>
      <c r="C42" t="s">
        <v>155</v>
      </c>
      <c r="D42" t="s">
        <v>162</v>
      </c>
      <c r="E42">
        <v>10</v>
      </c>
      <c r="F42">
        <v>200</v>
      </c>
      <c r="G42" s="4">
        <f t="shared" si="4"/>
        <v>48131.650879502959</v>
      </c>
      <c r="H42" s="4">
        <f>SUM(Table1[Units Sold])</f>
        <v>5513.5294870600555</v>
      </c>
      <c r="I42" s="4">
        <f t="shared" ca="1" si="5"/>
        <v>0</v>
      </c>
      <c r="J42" s="4">
        <f t="shared" si="6"/>
        <v>785.63729189870025</v>
      </c>
    </row>
    <row r="43" spans="1:10" x14ac:dyDescent="0.25">
      <c r="A43" t="s">
        <v>83</v>
      </c>
      <c r="B43" t="s">
        <v>151</v>
      </c>
      <c r="C43" t="s">
        <v>157</v>
      </c>
      <c r="D43" t="s">
        <v>159</v>
      </c>
      <c r="E43">
        <v>10</v>
      </c>
      <c r="F43">
        <v>200</v>
      </c>
      <c r="G43" s="4">
        <f t="shared" si="4"/>
        <v>47931.650879502959</v>
      </c>
      <c r="H43" s="4">
        <f>SUM(Table1[Units Sold])</f>
        <v>5513.5294870600555</v>
      </c>
      <c r="I43" s="4">
        <f t="shared" ca="1" si="5"/>
        <v>0</v>
      </c>
      <c r="J43" s="4">
        <f t="shared" si="6"/>
        <v>775.63729189870025</v>
      </c>
    </row>
    <row r="44" spans="1:10" x14ac:dyDescent="0.25">
      <c r="A44" t="s">
        <v>71</v>
      </c>
      <c r="B44" t="s">
        <v>154</v>
      </c>
      <c r="C44" t="s">
        <v>155</v>
      </c>
      <c r="D44" t="s">
        <v>159</v>
      </c>
      <c r="E44">
        <v>10</v>
      </c>
      <c r="F44">
        <v>200</v>
      </c>
      <c r="G44" s="4">
        <f t="shared" si="4"/>
        <v>47731.650879502959</v>
      </c>
      <c r="H44" s="4">
        <f>SUM(Table1[Units Sold])</f>
        <v>5513.5294870600555</v>
      </c>
      <c r="I44" s="4">
        <f t="shared" ca="1" si="5"/>
        <v>0</v>
      </c>
      <c r="J44" s="4">
        <f t="shared" si="6"/>
        <v>775.63729189870025</v>
      </c>
    </row>
    <row r="45" spans="1:10" x14ac:dyDescent="0.25">
      <c r="A45" t="s">
        <v>73</v>
      </c>
      <c r="B45" t="s">
        <v>151</v>
      </c>
      <c r="C45" t="s">
        <v>158</v>
      </c>
      <c r="D45" t="s">
        <v>159</v>
      </c>
      <c r="E45">
        <v>10</v>
      </c>
      <c r="F45">
        <v>200</v>
      </c>
      <c r="G45" s="4">
        <f t="shared" si="4"/>
        <v>47531.650879502959</v>
      </c>
      <c r="H45" s="4">
        <f>SUM(Table1[Units Sold])</f>
        <v>5513.5294870600555</v>
      </c>
      <c r="I45" s="4">
        <f t="shared" ca="1" si="5"/>
        <v>0</v>
      </c>
      <c r="J45" s="4">
        <f t="shared" si="6"/>
        <v>775.63729189870025</v>
      </c>
    </row>
    <row r="46" spans="1:10" x14ac:dyDescent="0.25">
      <c r="A46" t="s">
        <v>144</v>
      </c>
      <c r="B46" t="s">
        <v>153</v>
      </c>
      <c r="C46" t="s">
        <v>163</v>
      </c>
      <c r="D46" t="s">
        <v>159</v>
      </c>
      <c r="E46">
        <v>10</v>
      </c>
      <c r="F46">
        <v>200</v>
      </c>
      <c r="G46" s="4">
        <f t="shared" si="4"/>
        <v>47331.650879502959</v>
      </c>
      <c r="H46" s="4">
        <f>SUM(Table1[Units Sold])</f>
        <v>5513.5294870600555</v>
      </c>
      <c r="I46" s="4">
        <f t="shared" ca="1" si="5"/>
        <v>0</v>
      </c>
      <c r="J46" s="4">
        <f t="shared" si="6"/>
        <v>775.63729189870025</v>
      </c>
    </row>
    <row r="47" spans="1:10" x14ac:dyDescent="0.25">
      <c r="A47" t="s">
        <v>10</v>
      </c>
      <c r="B47" t="s">
        <v>152</v>
      </c>
      <c r="C47" t="s">
        <v>155</v>
      </c>
      <c r="D47" t="s">
        <v>160</v>
      </c>
      <c r="E47">
        <v>10</v>
      </c>
      <c r="F47">
        <v>200</v>
      </c>
      <c r="G47" s="4">
        <f t="shared" si="4"/>
        <v>47131.650879502959</v>
      </c>
      <c r="H47" s="4">
        <f>SUM(Table1[Units Sold])</f>
        <v>5513.5294870600555</v>
      </c>
      <c r="I47" s="4">
        <f t="shared" ca="1" si="5"/>
        <v>0</v>
      </c>
      <c r="J47" s="4">
        <f t="shared" si="6"/>
        <v>775.63729189870025</v>
      </c>
    </row>
    <row r="48" spans="1:10" x14ac:dyDescent="0.25">
      <c r="A48" t="s">
        <v>15</v>
      </c>
      <c r="B48" t="s">
        <v>151</v>
      </c>
      <c r="C48" t="s">
        <v>156</v>
      </c>
      <c r="D48" t="s">
        <v>164</v>
      </c>
      <c r="E48">
        <v>10</v>
      </c>
      <c r="F48">
        <v>200</v>
      </c>
      <c r="G48" s="4">
        <f t="shared" si="4"/>
        <v>46931.650879502959</v>
      </c>
      <c r="H48" s="4">
        <f>SUM(Table1[Units Sold])</f>
        <v>5513.5294870600555</v>
      </c>
      <c r="I48" s="4">
        <f t="shared" ca="1" si="5"/>
        <v>0</v>
      </c>
      <c r="J48" s="4">
        <f t="shared" si="6"/>
        <v>775.63729189870025</v>
      </c>
    </row>
    <row r="49" spans="1:10" x14ac:dyDescent="0.25">
      <c r="A49" t="s">
        <v>98</v>
      </c>
      <c r="B49" t="s">
        <v>151</v>
      </c>
      <c r="C49" t="s">
        <v>156</v>
      </c>
      <c r="D49" t="s">
        <v>164</v>
      </c>
      <c r="E49">
        <v>10</v>
      </c>
      <c r="F49">
        <v>200</v>
      </c>
      <c r="G49" s="4">
        <f t="shared" si="4"/>
        <v>46731.650879502959</v>
      </c>
      <c r="H49" s="4">
        <f>SUM(Table1[Units Sold])</f>
        <v>5513.5294870600555</v>
      </c>
      <c r="I49" s="4">
        <f t="shared" ca="1" si="5"/>
        <v>0</v>
      </c>
      <c r="J49" s="4">
        <f t="shared" si="6"/>
        <v>775.63729189870025</v>
      </c>
    </row>
    <row r="50" spans="1:10" x14ac:dyDescent="0.25">
      <c r="A50" t="s">
        <v>109</v>
      </c>
      <c r="B50" t="s">
        <v>153</v>
      </c>
      <c r="C50" t="s">
        <v>155</v>
      </c>
      <c r="D50" t="s">
        <v>164</v>
      </c>
      <c r="E50">
        <v>10</v>
      </c>
      <c r="F50">
        <v>200</v>
      </c>
      <c r="G50" s="4">
        <f t="shared" si="4"/>
        <v>46531.650879502959</v>
      </c>
      <c r="H50" s="4">
        <f>SUM(Table1[Units Sold])</f>
        <v>5513.5294870600555</v>
      </c>
      <c r="I50" s="4">
        <f t="shared" ca="1" si="5"/>
        <v>0</v>
      </c>
      <c r="J50" s="4">
        <f t="shared" si="6"/>
        <v>775.63729189870025</v>
      </c>
    </row>
    <row r="51" spans="1:10" x14ac:dyDescent="0.25">
      <c r="A51" t="s">
        <v>91</v>
      </c>
      <c r="B51" t="s">
        <v>152</v>
      </c>
      <c r="C51" t="s">
        <v>155</v>
      </c>
      <c r="D51" t="s">
        <v>164</v>
      </c>
      <c r="E51">
        <v>10</v>
      </c>
      <c r="F51">
        <v>200</v>
      </c>
      <c r="G51" s="4">
        <f t="shared" si="4"/>
        <v>46331.650879502959</v>
      </c>
      <c r="H51" s="4">
        <f>SUM(Table1[Units Sold])</f>
        <v>5513.5294870600555</v>
      </c>
      <c r="I51" s="4">
        <f t="shared" ca="1" si="5"/>
        <v>0</v>
      </c>
      <c r="J51" s="4">
        <f t="shared" si="6"/>
        <v>775.63729189870025</v>
      </c>
    </row>
    <row r="52" spans="1:10" x14ac:dyDescent="0.25">
      <c r="A52" t="s">
        <v>80</v>
      </c>
      <c r="B52" t="s">
        <v>152</v>
      </c>
      <c r="C52" t="s">
        <v>163</v>
      </c>
      <c r="D52" t="s">
        <v>164</v>
      </c>
      <c r="E52">
        <v>10</v>
      </c>
      <c r="F52">
        <v>200</v>
      </c>
      <c r="G52" s="4">
        <f t="shared" si="4"/>
        <v>46131.650879502959</v>
      </c>
      <c r="H52" s="4">
        <f>SUM(Table1[Units Sold])</f>
        <v>5513.5294870600555</v>
      </c>
      <c r="I52" s="4">
        <f t="shared" ca="1" si="5"/>
        <v>0</v>
      </c>
      <c r="J52" s="4">
        <f t="shared" si="6"/>
        <v>775.63729189870025</v>
      </c>
    </row>
    <row r="53" spans="1:10" x14ac:dyDescent="0.25">
      <c r="A53" t="s">
        <v>70</v>
      </c>
      <c r="B53" t="s">
        <v>153</v>
      </c>
      <c r="C53" t="s">
        <v>155</v>
      </c>
      <c r="D53" t="s">
        <v>162</v>
      </c>
      <c r="E53">
        <v>20</v>
      </c>
      <c r="F53">
        <v>200</v>
      </c>
      <c r="G53" s="4">
        <f t="shared" si="4"/>
        <v>45931.650879502959</v>
      </c>
      <c r="H53" s="4">
        <f>SUM(Table1[Units Sold])</f>
        <v>5513.5294870600555</v>
      </c>
      <c r="I53" s="4">
        <f t="shared" ca="1" si="5"/>
        <v>0</v>
      </c>
      <c r="J53" s="4">
        <f t="shared" si="6"/>
        <v>775.63729189870025</v>
      </c>
    </row>
    <row r="54" spans="1:10" x14ac:dyDescent="0.25">
      <c r="A54" t="s">
        <v>56</v>
      </c>
      <c r="B54" t="s">
        <v>152</v>
      </c>
      <c r="C54" t="s">
        <v>158</v>
      </c>
      <c r="D54" t="s">
        <v>162</v>
      </c>
      <c r="E54">
        <v>20</v>
      </c>
      <c r="F54">
        <v>200</v>
      </c>
      <c r="G54" s="4">
        <f t="shared" si="4"/>
        <v>45731.650879502959</v>
      </c>
      <c r="H54" s="4">
        <f>SUM(Table1[Units Sold])</f>
        <v>5513.5294870600555</v>
      </c>
      <c r="I54" s="4">
        <f t="shared" ca="1" si="5"/>
        <v>0</v>
      </c>
      <c r="J54" s="4">
        <f t="shared" si="6"/>
        <v>755.63729189870025</v>
      </c>
    </row>
    <row r="55" spans="1:10" x14ac:dyDescent="0.25">
      <c r="A55" t="s">
        <v>61</v>
      </c>
      <c r="B55" t="s">
        <v>152</v>
      </c>
      <c r="C55" t="s">
        <v>156</v>
      </c>
      <c r="D55" t="s">
        <v>159</v>
      </c>
      <c r="E55">
        <v>20</v>
      </c>
      <c r="F55">
        <v>200</v>
      </c>
      <c r="G55" s="4">
        <f t="shared" si="4"/>
        <v>45531.650879502959</v>
      </c>
      <c r="H55" s="4">
        <f>SUM(Table1[Units Sold])</f>
        <v>5513.5294870600555</v>
      </c>
      <c r="I55" s="4">
        <f t="shared" ca="1" si="5"/>
        <v>0</v>
      </c>
      <c r="J55" s="4">
        <f t="shared" si="6"/>
        <v>735.63729189870025</v>
      </c>
    </row>
    <row r="56" spans="1:10" x14ac:dyDescent="0.25">
      <c r="A56" t="s">
        <v>58</v>
      </c>
      <c r="B56" t="s">
        <v>152</v>
      </c>
      <c r="C56" t="s">
        <v>155</v>
      </c>
      <c r="D56" t="s">
        <v>159</v>
      </c>
      <c r="E56">
        <v>20</v>
      </c>
      <c r="F56">
        <v>200</v>
      </c>
      <c r="G56" s="4">
        <f t="shared" si="4"/>
        <v>45331.650879502959</v>
      </c>
      <c r="H56" s="4">
        <f>SUM(Table1[Units Sold])</f>
        <v>5513.5294870600555</v>
      </c>
      <c r="I56" s="4">
        <f t="shared" ca="1" si="5"/>
        <v>0</v>
      </c>
      <c r="J56" s="4">
        <f t="shared" si="6"/>
        <v>735.63729189870025</v>
      </c>
    </row>
    <row r="57" spans="1:10" x14ac:dyDescent="0.25">
      <c r="A57" t="s">
        <v>100</v>
      </c>
      <c r="B57" t="s">
        <v>152</v>
      </c>
      <c r="C57" t="s">
        <v>155</v>
      </c>
      <c r="D57" t="s">
        <v>159</v>
      </c>
      <c r="E57">
        <v>20</v>
      </c>
      <c r="F57">
        <v>200</v>
      </c>
      <c r="G57" s="4">
        <f t="shared" si="4"/>
        <v>45131.650879502959</v>
      </c>
      <c r="H57" s="4">
        <f>SUM(Table1[Units Sold])</f>
        <v>5513.5294870600555</v>
      </c>
      <c r="I57" s="4">
        <f t="shared" ca="1" si="5"/>
        <v>0</v>
      </c>
      <c r="J57" s="4">
        <f t="shared" si="6"/>
        <v>735.63729189870025</v>
      </c>
    </row>
    <row r="58" spans="1:10" x14ac:dyDescent="0.25">
      <c r="A58" t="s">
        <v>80</v>
      </c>
      <c r="B58" t="s">
        <v>152</v>
      </c>
      <c r="C58" t="s">
        <v>163</v>
      </c>
      <c r="D58" t="s">
        <v>159</v>
      </c>
      <c r="E58">
        <v>20</v>
      </c>
      <c r="F58">
        <v>200</v>
      </c>
      <c r="G58" s="4">
        <f t="shared" si="4"/>
        <v>44931.650879502959</v>
      </c>
      <c r="H58" s="4">
        <f>SUM(Table1[Units Sold])</f>
        <v>5513.5294870600555</v>
      </c>
      <c r="I58" s="4">
        <f t="shared" ca="1" si="5"/>
        <v>0</v>
      </c>
      <c r="J58" s="4">
        <f t="shared" si="6"/>
        <v>735.63729189870025</v>
      </c>
    </row>
    <row r="59" spans="1:10" x14ac:dyDescent="0.25">
      <c r="A59" t="s">
        <v>117</v>
      </c>
      <c r="B59" t="s">
        <v>150</v>
      </c>
      <c r="C59" t="s">
        <v>155</v>
      </c>
      <c r="D59" t="s">
        <v>161</v>
      </c>
      <c r="E59">
        <v>20</v>
      </c>
      <c r="F59">
        <v>200</v>
      </c>
      <c r="G59" s="4">
        <f t="shared" si="4"/>
        <v>44731.650879502959</v>
      </c>
      <c r="H59" s="4">
        <f>SUM(Table1[Units Sold])</f>
        <v>5513.5294870600555</v>
      </c>
      <c r="I59" s="4">
        <f t="shared" ca="1" si="5"/>
        <v>0</v>
      </c>
      <c r="J59" s="4">
        <f t="shared" si="6"/>
        <v>735.63729189870025</v>
      </c>
    </row>
    <row r="60" spans="1:10" x14ac:dyDescent="0.25">
      <c r="A60" t="s">
        <v>146</v>
      </c>
      <c r="B60" t="s">
        <v>154</v>
      </c>
      <c r="C60" t="s">
        <v>155</v>
      </c>
      <c r="D60" t="s">
        <v>161</v>
      </c>
      <c r="E60">
        <v>20</v>
      </c>
      <c r="F60">
        <v>200</v>
      </c>
      <c r="G60" s="4">
        <f t="shared" si="4"/>
        <v>44531.650879502959</v>
      </c>
      <c r="H60" s="4">
        <f>SUM(Table1[Units Sold])</f>
        <v>5513.5294870600555</v>
      </c>
      <c r="I60" s="4">
        <f t="shared" ca="1" si="5"/>
        <v>0</v>
      </c>
      <c r="J60" s="4">
        <f t="shared" si="6"/>
        <v>735.63729189870025</v>
      </c>
    </row>
    <row r="61" spans="1:10" x14ac:dyDescent="0.25">
      <c r="A61" t="s">
        <v>62</v>
      </c>
      <c r="B61" t="s">
        <v>153</v>
      </c>
      <c r="C61" t="s">
        <v>155</v>
      </c>
      <c r="D61" t="s">
        <v>161</v>
      </c>
      <c r="E61">
        <v>20</v>
      </c>
      <c r="F61">
        <v>200</v>
      </c>
      <c r="G61" s="4">
        <f t="shared" si="4"/>
        <v>44331.650879502959</v>
      </c>
      <c r="H61" s="4">
        <f>SUM(Table1[Units Sold])</f>
        <v>5513.5294870600555</v>
      </c>
      <c r="I61" s="4">
        <f t="shared" ca="1" si="5"/>
        <v>0</v>
      </c>
      <c r="J61" s="4">
        <f t="shared" si="6"/>
        <v>735.63729189870025</v>
      </c>
    </row>
    <row r="62" spans="1:10" x14ac:dyDescent="0.25">
      <c r="A62" t="s">
        <v>93</v>
      </c>
      <c r="B62" t="s">
        <v>151</v>
      </c>
      <c r="C62" t="s">
        <v>163</v>
      </c>
      <c r="D62" t="s">
        <v>161</v>
      </c>
      <c r="E62">
        <v>20</v>
      </c>
      <c r="F62">
        <v>200</v>
      </c>
      <c r="G62" s="4">
        <f t="shared" si="4"/>
        <v>44131.650879502959</v>
      </c>
      <c r="H62" s="4">
        <f>SUM(Table1[Units Sold])</f>
        <v>5513.5294870600555</v>
      </c>
      <c r="I62" s="4">
        <f t="shared" ca="1" si="5"/>
        <v>0</v>
      </c>
      <c r="J62" s="4">
        <f t="shared" si="6"/>
        <v>735.63729189870025</v>
      </c>
    </row>
    <row r="63" spans="1:10" x14ac:dyDescent="0.25">
      <c r="A63" t="s">
        <v>139</v>
      </c>
      <c r="B63" t="s">
        <v>151</v>
      </c>
      <c r="C63" t="s">
        <v>157</v>
      </c>
      <c r="D63" t="s">
        <v>160</v>
      </c>
      <c r="E63">
        <v>20</v>
      </c>
      <c r="F63">
        <v>200</v>
      </c>
      <c r="G63" s="4">
        <f t="shared" si="4"/>
        <v>43931.650879502959</v>
      </c>
      <c r="H63" s="4">
        <f>SUM(Table1[Units Sold])</f>
        <v>5513.5294870600555</v>
      </c>
      <c r="I63" s="4">
        <f t="shared" ca="1" si="5"/>
        <v>0</v>
      </c>
      <c r="J63" s="4">
        <f t="shared" si="6"/>
        <v>735.63729189870025</v>
      </c>
    </row>
    <row r="64" spans="1:10" x14ac:dyDescent="0.25">
      <c r="A64" t="s">
        <v>136</v>
      </c>
      <c r="B64" t="s">
        <v>150</v>
      </c>
      <c r="C64" t="s">
        <v>156</v>
      </c>
      <c r="D64" t="s">
        <v>160</v>
      </c>
      <c r="E64">
        <v>20</v>
      </c>
      <c r="F64">
        <v>200</v>
      </c>
      <c r="G64" s="4">
        <f t="shared" si="4"/>
        <v>43731.650879502959</v>
      </c>
      <c r="H64" s="4">
        <f>SUM(Table1[Units Sold])</f>
        <v>5513.5294870600555</v>
      </c>
      <c r="I64" s="4">
        <f t="shared" ca="1" si="5"/>
        <v>0</v>
      </c>
      <c r="J64" s="4">
        <f t="shared" si="6"/>
        <v>735.63729189870025</v>
      </c>
    </row>
    <row r="65" spans="1:10" x14ac:dyDescent="0.25">
      <c r="A65" t="s">
        <v>74</v>
      </c>
      <c r="B65" t="s">
        <v>154</v>
      </c>
      <c r="C65" t="s">
        <v>163</v>
      </c>
      <c r="D65" t="s">
        <v>160</v>
      </c>
      <c r="E65">
        <v>20</v>
      </c>
      <c r="F65">
        <v>200</v>
      </c>
      <c r="G65" s="4">
        <f t="shared" si="4"/>
        <v>43531.650879502959</v>
      </c>
      <c r="H65" s="4">
        <f>SUM(Table1[Units Sold])</f>
        <v>5513.5294870600555</v>
      </c>
      <c r="I65" s="4">
        <f t="shared" ca="1" si="5"/>
        <v>0</v>
      </c>
      <c r="J65" s="4">
        <f t="shared" si="6"/>
        <v>735.63729189870025</v>
      </c>
    </row>
    <row r="66" spans="1:10" x14ac:dyDescent="0.25">
      <c r="A66" t="s">
        <v>105</v>
      </c>
      <c r="B66" t="s">
        <v>165</v>
      </c>
      <c r="C66" t="s">
        <v>163</v>
      </c>
      <c r="D66" t="s">
        <v>164</v>
      </c>
      <c r="E66">
        <v>20</v>
      </c>
      <c r="F66">
        <v>200</v>
      </c>
      <c r="G66" s="4">
        <f t="shared" ref="G66:G97" si="7">SUM(F66:F225)</f>
        <v>43331.650879502959</v>
      </c>
      <c r="H66" s="4">
        <f>SUM(Table1[Units Sold])</f>
        <v>5513.5294870600555</v>
      </c>
      <c r="I66" s="4">
        <f t="shared" ref="I66:I97" ca="1" si="8">SUMIF(C66:C265,"North",F239:F265)</f>
        <v>0</v>
      </c>
      <c r="J66" s="4">
        <f t="shared" ref="J66:J97" si="9">SUMIF(D66:D265,"Product A", E66:E265)</f>
        <v>735.63729189870025</v>
      </c>
    </row>
    <row r="67" spans="1:10" x14ac:dyDescent="0.25">
      <c r="A67" t="s">
        <v>12</v>
      </c>
      <c r="B67" t="s">
        <v>151</v>
      </c>
      <c r="C67" t="s">
        <v>157</v>
      </c>
      <c r="D67" t="s">
        <v>159</v>
      </c>
      <c r="E67">
        <v>30</v>
      </c>
      <c r="F67">
        <v>200</v>
      </c>
      <c r="G67" s="4">
        <f t="shared" si="7"/>
        <v>43131.650879502959</v>
      </c>
      <c r="H67" s="4">
        <f>SUM(Table1[Units Sold])</f>
        <v>5513.5294870600555</v>
      </c>
      <c r="I67" s="4">
        <f t="shared" ca="1" si="8"/>
        <v>0</v>
      </c>
      <c r="J67" s="4">
        <f t="shared" si="9"/>
        <v>735.63729189870025</v>
      </c>
    </row>
    <row r="68" spans="1:10" x14ac:dyDescent="0.25">
      <c r="A68" t="s">
        <v>131</v>
      </c>
      <c r="B68" t="s">
        <v>154</v>
      </c>
      <c r="C68" t="s">
        <v>155</v>
      </c>
      <c r="D68" t="s">
        <v>159</v>
      </c>
      <c r="E68">
        <v>30</v>
      </c>
      <c r="F68">
        <v>200</v>
      </c>
      <c r="G68" s="4">
        <f t="shared" si="7"/>
        <v>42931.650879502966</v>
      </c>
      <c r="H68" s="4">
        <f>SUM(Table1[Units Sold])</f>
        <v>5513.5294870600555</v>
      </c>
      <c r="I68" s="4">
        <f t="shared" ca="1" si="8"/>
        <v>0</v>
      </c>
      <c r="J68" s="4">
        <f t="shared" si="9"/>
        <v>735.63729189870025</v>
      </c>
    </row>
    <row r="69" spans="1:10" x14ac:dyDescent="0.25">
      <c r="A69" t="s">
        <v>89</v>
      </c>
      <c r="B69" t="s">
        <v>151</v>
      </c>
      <c r="C69" t="s">
        <v>163</v>
      </c>
      <c r="D69" t="s">
        <v>159</v>
      </c>
      <c r="E69">
        <v>30</v>
      </c>
      <c r="F69">
        <v>200</v>
      </c>
      <c r="G69" s="4">
        <f t="shared" si="7"/>
        <v>42731.650879502959</v>
      </c>
      <c r="H69" s="4">
        <f>SUM(Table1[Units Sold])</f>
        <v>5513.5294870600555</v>
      </c>
      <c r="I69" s="4">
        <f t="shared" ca="1" si="8"/>
        <v>0</v>
      </c>
      <c r="J69" s="4">
        <f t="shared" si="9"/>
        <v>735.63729189870025</v>
      </c>
    </row>
    <row r="70" spans="1:10" x14ac:dyDescent="0.25">
      <c r="A70" t="s">
        <v>49</v>
      </c>
      <c r="B70" t="s">
        <v>151</v>
      </c>
      <c r="C70" t="s">
        <v>156</v>
      </c>
      <c r="D70" t="s">
        <v>161</v>
      </c>
      <c r="E70">
        <v>30</v>
      </c>
      <c r="F70">
        <v>200</v>
      </c>
      <c r="G70" s="4">
        <f t="shared" si="7"/>
        <v>42531.650879502959</v>
      </c>
      <c r="H70" s="4">
        <f>SUM(Table1[Units Sold])</f>
        <v>5513.5294870600555</v>
      </c>
      <c r="I70" s="4">
        <f t="shared" ca="1" si="8"/>
        <v>0</v>
      </c>
      <c r="J70" s="4">
        <f t="shared" si="9"/>
        <v>735.63729189870025</v>
      </c>
    </row>
    <row r="71" spans="1:10" x14ac:dyDescent="0.25">
      <c r="A71" t="s">
        <v>81</v>
      </c>
      <c r="B71" t="s">
        <v>151</v>
      </c>
      <c r="C71" t="s">
        <v>158</v>
      </c>
      <c r="D71" t="s">
        <v>161</v>
      </c>
      <c r="E71">
        <v>30</v>
      </c>
      <c r="F71">
        <v>200</v>
      </c>
      <c r="G71" s="4">
        <f t="shared" si="7"/>
        <v>42331.650879502951</v>
      </c>
      <c r="H71" s="4">
        <f>SUM(Table1[Units Sold])</f>
        <v>5513.5294870600555</v>
      </c>
      <c r="I71" s="4">
        <f t="shared" ca="1" si="8"/>
        <v>0</v>
      </c>
      <c r="J71" s="4">
        <f t="shared" si="9"/>
        <v>735.63729189870025</v>
      </c>
    </row>
    <row r="72" spans="1:10" x14ac:dyDescent="0.25">
      <c r="A72" t="s">
        <v>53</v>
      </c>
      <c r="B72" t="s">
        <v>150</v>
      </c>
      <c r="C72" t="s">
        <v>163</v>
      </c>
      <c r="D72" t="s">
        <v>161</v>
      </c>
      <c r="E72">
        <v>30</v>
      </c>
      <c r="F72">
        <v>200</v>
      </c>
      <c r="G72" s="4">
        <f t="shared" si="7"/>
        <v>42131.650879502951</v>
      </c>
      <c r="H72" s="4">
        <f>SUM(Table1[Units Sold])</f>
        <v>5513.5294870600555</v>
      </c>
      <c r="I72" s="4">
        <f t="shared" ca="1" si="8"/>
        <v>0</v>
      </c>
      <c r="J72" s="4">
        <f t="shared" si="9"/>
        <v>735.63729189870025</v>
      </c>
    </row>
    <row r="73" spans="1:10" x14ac:dyDescent="0.25">
      <c r="A73" t="s">
        <v>11</v>
      </c>
      <c r="B73" t="s">
        <v>153</v>
      </c>
      <c r="C73" t="s">
        <v>163</v>
      </c>
      <c r="D73" t="s">
        <v>161</v>
      </c>
      <c r="E73">
        <v>30</v>
      </c>
      <c r="F73">
        <v>200</v>
      </c>
      <c r="G73" s="4">
        <f t="shared" si="7"/>
        <v>41931.650879502959</v>
      </c>
      <c r="H73" s="4">
        <f>SUM(Table1[Units Sold])</f>
        <v>5513.5294870600555</v>
      </c>
      <c r="I73" s="4">
        <f t="shared" ca="1" si="8"/>
        <v>0</v>
      </c>
      <c r="J73" s="4">
        <f t="shared" si="9"/>
        <v>735.63729189870025</v>
      </c>
    </row>
    <row r="74" spans="1:10" x14ac:dyDescent="0.25">
      <c r="A74" t="s">
        <v>58</v>
      </c>
      <c r="B74" t="s">
        <v>154</v>
      </c>
      <c r="C74" t="s">
        <v>155</v>
      </c>
      <c r="D74" t="s">
        <v>164</v>
      </c>
      <c r="E74">
        <v>30</v>
      </c>
      <c r="F74">
        <v>200</v>
      </c>
      <c r="G74" s="4">
        <f t="shared" si="7"/>
        <v>41731.650879502959</v>
      </c>
      <c r="H74" s="4">
        <f>SUM(Table1[Units Sold])</f>
        <v>5513.5294870600555</v>
      </c>
      <c r="I74" s="4">
        <f t="shared" ca="1" si="8"/>
        <v>0</v>
      </c>
      <c r="J74" s="4">
        <f t="shared" si="9"/>
        <v>735.63729189870025</v>
      </c>
    </row>
    <row r="75" spans="1:10" x14ac:dyDescent="0.25">
      <c r="A75" t="s">
        <v>77</v>
      </c>
      <c r="B75" t="s">
        <v>165</v>
      </c>
      <c r="C75" t="s">
        <v>163</v>
      </c>
      <c r="D75" t="s">
        <v>162</v>
      </c>
      <c r="E75">
        <v>50</v>
      </c>
      <c r="F75">
        <v>200</v>
      </c>
      <c r="G75" s="4">
        <f t="shared" si="7"/>
        <v>41531.650879502959</v>
      </c>
      <c r="H75" s="4">
        <f>SUM(Table1[Units Sold])</f>
        <v>5513.5294870600555</v>
      </c>
      <c r="I75" s="4">
        <f t="shared" ca="1" si="8"/>
        <v>0</v>
      </c>
      <c r="J75" s="4">
        <f t="shared" si="9"/>
        <v>735.63729189870025</v>
      </c>
    </row>
    <row r="76" spans="1:10" x14ac:dyDescent="0.25">
      <c r="A76" t="s">
        <v>107</v>
      </c>
      <c r="B76" t="s">
        <v>150</v>
      </c>
      <c r="C76" t="s">
        <v>156</v>
      </c>
      <c r="D76" t="s">
        <v>159</v>
      </c>
      <c r="E76">
        <v>50</v>
      </c>
      <c r="F76">
        <v>200</v>
      </c>
      <c r="G76" s="4">
        <f t="shared" si="7"/>
        <v>41331.650879502959</v>
      </c>
      <c r="H76" s="4">
        <f>SUM(Table1[Units Sold])</f>
        <v>5513.5294870600555</v>
      </c>
      <c r="I76" s="4">
        <f t="shared" ca="1" si="8"/>
        <v>0</v>
      </c>
      <c r="J76" s="4">
        <f t="shared" si="9"/>
        <v>685.63729189870025</v>
      </c>
    </row>
    <row r="77" spans="1:10" x14ac:dyDescent="0.25">
      <c r="A77" t="s">
        <v>6</v>
      </c>
      <c r="B77" t="s">
        <v>150</v>
      </c>
      <c r="C77" t="s">
        <v>155</v>
      </c>
      <c r="D77" t="s">
        <v>159</v>
      </c>
      <c r="E77">
        <v>50</v>
      </c>
      <c r="F77">
        <v>200</v>
      </c>
      <c r="G77" s="4">
        <f t="shared" si="7"/>
        <v>41131.650879502959</v>
      </c>
      <c r="H77" s="4">
        <f>SUM(Table1[Units Sold])</f>
        <v>5513.5294870600555</v>
      </c>
      <c r="I77" s="4">
        <f t="shared" ca="1" si="8"/>
        <v>0</v>
      </c>
      <c r="J77" s="4">
        <f t="shared" si="9"/>
        <v>685.63729189870025</v>
      </c>
    </row>
    <row r="78" spans="1:10" x14ac:dyDescent="0.25">
      <c r="A78" t="s">
        <v>8</v>
      </c>
      <c r="B78" t="s">
        <v>152</v>
      </c>
      <c r="C78" t="s">
        <v>156</v>
      </c>
      <c r="D78" t="s">
        <v>161</v>
      </c>
      <c r="E78">
        <v>50</v>
      </c>
      <c r="F78">
        <v>200</v>
      </c>
      <c r="G78" s="4">
        <f t="shared" si="7"/>
        <v>40931.650879502966</v>
      </c>
      <c r="H78" s="4">
        <f>SUM(Table1[Units Sold])</f>
        <v>5513.5294870600555</v>
      </c>
      <c r="I78" s="4">
        <f t="shared" ca="1" si="8"/>
        <v>0</v>
      </c>
      <c r="J78" s="4">
        <f t="shared" si="9"/>
        <v>685.63729189870025</v>
      </c>
    </row>
    <row r="79" spans="1:10" x14ac:dyDescent="0.25">
      <c r="A79" t="s">
        <v>69</v>
      </c>
      <c r="B79" t="s">
        <v>150</v>
      </c>
      <c r="C79" t="s">
        <v>155</v>
      </c>
      <c r="D79" t="s">
        <v>160</v>
      </c>
      <c r="E79">
        <v>50</v>
      </c>
      <c r="F79">
        <v>200</v>
      </c>
      <c r="G79" s="4">
        <f t="shared" si="7"/>
        <v>40731.650879502966</v>
      </c>
      <c r="H79" s="4">
        <f>SUM(Table1[Units Sold])</f>
        <v>5513.5294870600555</v>
      </c>
      <c r="I79" s="4">
        <f t="shared" ca="1" si="8"/>
        <v>0</v>
      </c>
      <c r="J79" s="4">
        <f t="shared" si="9"/>
        <v>685.63729189870025</v>
      </c>
    </row>
    <row r="80" spans="1:10" x14ac:dyDescent="0.25">
      <c r="A80" t="s">
        <v>116</v>
      </c>
      <c r="B80" t="s">
        <v>165</v>
      </c>
      <c r="C80" t="s">
        <v>158</v>
      </c>
      <c r="D80" t="s">
        <v>160</v>
      </c>
      <c r="E80">
        <v>50</v>
      </c>
      <c r="F80">
        <v>200</v>
      </c>
      <c r="G80" s="4">
        <f t="shared" si="7"/>
        <v>40531.650879502966</v>
      </c>
      <c r="H80" s="4">
        <f>SUM(Table1[Units Sold])</f>
        <v>5513.5294870600555</v>
      </c>
      <c r="I80" s="4">
        <f t="shared" ca="1" si="8"/>
        <v>0</v>
      </c>
      <c r="J80" s="4">
        <f t="shared" si="9"/>
        <v>685.63729189870025</v>
      </c>
    </row>
    <row r="81" spans="1:10" x14ac:dyDescent="0.25">
      <c r="A81" t="s">
        <v>54</v>
      </c>
      <c r="B81" t="s">
        <v>151</v>
      </c>
      <c r="C81" t="s">
        <v>157</v>
      </c>
      <c r="D81" t="s">
        <v>164</v>
      </c>
      <c r="E81">
        <v>50</v>
      </c>
      <c r="F81">
        <v>200</v>
      </c>
      <c r="G81" s="4">
        <f t="shared" si="7"/>
        <v>40331.650879502966</v>
      </c>
      <c r="H81" s="4">
        <f>SUM(Table1[Units Sold])</f>
        <v>5513.5294870600555</v>
      </c>
      <c r="I81" s="4">
        <f t="shared" ca="1" si="8"/>
        <v>0</v>
      </c>
      <c r="J81" s="4">
        <f t="shared" si="9"/>
        <v>685.63729189870025</v>
      </c>
    </row>
    <row r="82" spans="1:10" x14ac:dyDescent="0.25">
      <c r="A82" t="s">
        <v>129</v>
      </c>
      <c r="B82" t="s">
        <v>152</v>
      </c>
      <c r="C82" t="s">
        <v>157</v>
      </c>
      <c r="D82" t="s">
        <v>164</v>
      </c>
      <c r="E82">
        <v>50</v>
      </c>
      <c r="F82">
        <v>200</v>
      </c>
      <c r="G82" s="4">
        <f t="shared" si="7"/>
        <v>40131.650879502973</v>
      </c>
      <c r="H82" s="4">
        <f>SUM(Table1[Units Sold])</f>
        <v>5513.5294870600555</v>
      </c>
      <c r="I82" s="4">
        <f t="shared" ca="1" si="8"/>
        <v>0</v>
      </c>
      <c r="J82" s="4">
        <f t="shared" si="9"/>
        <v>685.63729189870025</v>
      </c>
    </row>
    <row r="83" spans="1:10" x14ac:dyDescent="0.25">
      <c r="A83" t="s">
        <v>29</v>
      </c>
      <c r="B83" t="s">
        <v>152</v>
      </c>
      <c r="C83" t="s">
        <v>158</v>
      </c>
      <c r="D83" t="s">
        <v>164</v>
      </c>
      <c r="E83">
        <v>50</v>
      </c>
      <c r="F83">
        <v>200</v>
      </c>
      <c r="G83" s="4">
        <f t="shared" si="7"/>
        <v>39931.650879502973</v>
      </c>
      <c r="H83" s="4">
        <f>SUM(Table1[Units Sold])</f>
        <v>5513.5294870600555</v>
      </c>
      <c r="I83" s="4">
        <f t="shared" ca="1" si="8"/>
        <v>0</v>
      </c>
      <c r="J83" s="4">
        <f t="shared" si="9"/>
        <v>685.63729189870025</v>
      </c>
    </row>
    <row r="84" spans="1:10" x14ac:dyDescent="0.25">
      <c r="A84" t="s">
        <v>10</v>
      </c>
      <c r="B84" t="s">
        <v>152</v>
      </c>
      <c r="C84" t="s">
        <v>158</v>
      </c>
      <c r="D84" t="s">
        <v>159</v>
      </c>
      <c r="E84" s="3">
        <f>AVERAGE(E2:E83)</f>
        <v>28.027591935737135</v>
      </c>
      <c r="F84">
        <v>200</v>
      </c>
      <c r="G84" s="4">
        <f t="shared" si="7"/>
        <v>39731.650879502973</v>
      </c>
      <c r="H84" s="4">
        <f>SUM(Table1[Units Sold])</f>
        <v>5513.5294870600555</v>
      </c>
      <c r="I84" s="4">
        <f t="shared" ca="1" si="8"/>
        <v>0</v>
      </c>
      <c r="J84" s="4">
        <f t="shared" si="9"/>
        <v>685.63729189870025</v>
      </c>
    </row>
    <row r="85" spans="1:10" x14ac:dyDescent="0.25">
      <c r="A85" t="s">
        <v>135</v>
      </c>
      <c r="B85" t="s">
        <v>152</v>
      </c>
      <c r="C85" t="s">
        <v>158</v>
      </c>
      <c r="D85" t="s">
        <v>159</v>
      </c>
      <c r="E85" s="3">
        <f t="shared" ref="E85:E93" si="10">AVERAGE(E3:E84)</f>
        <v>28.247440617880272</v>
      </c>
      <c r="F85">
        <v>200</v>
      </c>
      <c r="G85" s="4">
        <f t="shared" si="7"/>
        <v>39531.650879502966</v>
      </c>
      <c r="H85" s="4">
        <f>SUM(Table1[Units Sold])</f>
        <v>5513.5294870600555</v>
      </c>
      <c r="I85" s="4">
        <f t="shared" ca="1" si="8"/>
        <v>0</v>
      </c>
      <c r="J85" s="4">
        <f t="shared" si="9"/>
        <v>685.63729189870025</v>
      </c>
    </row>
    <row r="86" spans="1:10" x14ac:dyDescent="0.25">
      <c r="A86" t="s">
        <v>74</v>
      </c>
      <c r="B86" t="s">
        <v>153</v>
      </c>
      <c r="C86" t="s">
        <v>163</v>
      </c>
      <c r="D86" t="s">
        <v>159</v>
      </c>
      <c r="E86" s="3">
        <f t="shared" si="10"/>
        <v>28.469970381512962</v>
      </c>
      <c r="F86">
        <v>200</v>
      </c>
      <c r="G86" s="4">
        <f t="shared" si="7"/>
        <v>39331.650879502966</v>
      </c>
      <c r="H86" s="4">
        <f>SUM(Table1[Units Sold])</f>
        <v>5513.5294870600555</v>
      </c>
      <c r="I86" s="4">
        <f t="shared" ca="1" si="8"/>
        <v>0</v>
      </c>
      <c r="J86" s="4">
        <f t="shared" si="9"/>
        <v>685.63729189870025</v>
      </c>
    </row>
    <row r="87" spans="1:10" x14ac:dyDescent="0.25">
      <c r="A87" t="s">
        <v>48</v>
      </c>
      <c r="B87" t="s">
        <v>153</v>
      </c>
      <c r="C87" t="s">
        <v>156</v>
      </c>
      <c r="D87" t="s">
        <v>161</v>
      </c>
      <c r="E87" s="3">
        <f t="shared" si="10"/>
        <v>28.695213922750927</v>
      </c>
      <c r="F87">
        <v>200</v>
      </c>
      <c r="G87" s="4">
        <f t="shared" si="7"/>
        <v>39131.650879502966</v>
      </c>
      <c r="H87" s="4">
        <f>SUM(Table1[Units Sold])</f>
        <v>5513.5294870600555</v>
      </c>
      <c r="I87" s="4">
        <f t="shared" ca="1" si="8"/>
        <v>0</v>
      </c>
      <c r="J87" s="4">
        <f t="shared" si="9"/>
        <v>685.63729189870025</v>
      </c>
    </row>
    <row r="88" spans="1:10" x14ac:dyDescent="0.25">
      <c r="A88" t="s">
        <v>20</v>
      </c>
      <c r="B88" t="s">
        <v>153</v>
      </c>
      <c r="C88" t="s">
        <v>157</v>
      </c>
      <c r="D88" t="s">
        <v>160</v>
      </c>
      <c r="E88" s="3">
        <f t="shared" si="10"/>
        <v>28.92320433644301</v>
      </c>
      <c r="F88">
        <v>200</v>
      </c>
      <c r="G88" s="4">
        <f t="shared" si="7"/>
        <v>38931.650879502966</v>
      </c>
      <c r="H88" s="4">
        <f>SUM(Table1[Units Sold])</f>
        <v>5513.5294870600555</v>
      </c>
      <c r="I88" s="4">
        <f t="shared" ca="1" si="8"/>
        <v>0</v>
      </c>
      <c r="J88" s="4">
        <f t="shared" si="9"/>
        <v>685.63729189870025</v>
      </c>
    </row>
    <row r="89" spans="1:10" x14ac:dyDescent="0.25">
      <c r="A89" t="s">
        <v>55</v>
      </c>
      <c r="B89" t="s">
        <v>153</v>
      </c>
      <c r="C89" t="s">
        <v>157</v>
      </c>
      <c r="D89" t="s">
        <v>160</v>
      </c>
      <c r="E89" s="3">
        <f t="shared" si="10"/>
        <v>29.032023901521587</v>
      </c>
      <c r="F89">
        <v>200</v>
      </c>
      <c r="G89" s="4">
        <f t="shared" si="7"/>
        <v>38731.650879502959</v>
      </c>
      <c r="H89" s="4">
        <f>SUM(Table1[Units Sold])</f>
        <v>5513.5294870600555</v>
      </c>
      <c r="I89" s="4">
        <f t="shared" ca="1" si="8"/>
        <v>0</v>
      </c>
      <c r="J89" s="4">
        <f t="shared" si="9"/>
        <v>685.63729189870025</v>
      </c>
    </row>
    <row r="90" spans="1:10" x14ac:dyDescent="0.25">
      <c r="A90" t="s">
        <v>47</v>
      </c>
      <c r="B90" t="s">
        <v>150</v>
      </c>
      <c r="C90" t="s">
        <v>155</v>
      </c>
      <c r="D90" t="s">
        <v>160</v>
      </c>
      <c r="E90" s="3">
        <f t="shared" si="10"/>
        <v>29.14217053446697</v>
      </c>
      <c r="F90">
        <v>200</v>
      </c>
      <c r="G90" s="4">
        <f t="shared" si="7"/>
        <v>38531.650879502966</v>
      </c>
      <c r="H90" s="4">
        <f>SUM(Table1[Units Sold])</f>
        <v>5513.5294870600555</v>
      </c>
      <c r="I90" s="4">
        <f t="shared" ca="1" si="8"/>
        <v>0</v>
      </c>
      <c r="J90" s="4">
        <f t="shared" si="9"/>
        <v>685.63729189870025</v>
      </c>
    </row>
    <row r="91" spans="1:10" x14ac:dyDescent="0.25">
      <c r="A91" t="s">
        <v>118</v>
      </c>
      <c r="B91" t="s">
        <v>151</v>
      </c>
      <c r="C91" t="s">
        <v>163</v>
      </c>
      <c r="D91" t="s">
        <v>160</v>
      </c>
      <c r="E91" s="3">
        <f t="shared" si="10"/>
        <v>29.25366041903364</v>
      </c>
      <c r="F91">
        <v>200</v>
      </c>
      <c r="G91" s="4">
        <f t="shared" si="7"/>
        <v>38331.650879502966</v>
      </c>
      <c r="H91" s="4">
        <f>SUM(Table1[Units Sold])</f>
        <v>5513.5294870600555</v>
      </c>
      <c r="I91" s="4">
        <f t="shared" ca="1" si="8"/>
        <v>0</v>
      </c>
      <c r="J91" s="4">
        <f t="shared" si="9"/>
        <v>685.63729189870025</v>
      </c>
    </row>
    <row r="92" spans="1:10" x14ac:dyDescent="0.25">
      <c r="A92" t="s">
        <v>26</v>
      </c>
      <c r="B92" t="s">
        <v>151</v>
      </c>
      <c r="C92" t="s">
        <v>157</v>
      </c>
      <c r="D92" t="s">
        <v>164</v>
      </c>
      <c r="E92" s="3">
        <f t="shared" si="10"/>
        <v>29.366509936338922</v>
      </c>
      <c r="F92">
        <v>200</v>
      </c>
      <c r="G92" s="4">
        <f t="shared" si="7"/>
        <v>38131.650879502966</v>
      </c>
      <c r="H92" s="4">
        <f>SUM(Table1[Units Sold])</f>
        <v>5513.5294870600555</v>
      </c>
      <c r="I92" s="4">
        <f t="shared" ca="1" si="8"/>
        <v>0</v>
      </c>
      <c r="J92" s="4">
        <f t="shared" si="9"/>
        <v>685.63729189870025</v>
      </c>
    </row>
    <row r="93" spans="1:10" x14ac:dyDescent="0.25">
      <c r="A93" t="s">
        <v>47</v>
      </c>
      <c r="B93" t="s">
        <v>150</v>
      </c>
      <c r="C93" t="s">
        <v>163</v>
      </c>
      <c r="D93" t="s">
        <v>164</v>
      </c>
      <c r="E93" s="3">
        <f t="shared" si="10"/>
        <v>29.480735667269883</v>
      </c>
      <c r="F93">
        <v>200</v>
      </c>
      <c r="G93" s="4">
        <f t="shared" si="7"/>
        <v>37931.650879502966</v>
      </c>
      <c r="H93" s="4">
        <f>SUM(Table1[Units Sold])</f>
        <v>5513.5294870600555</v>
      </c>
      <c r="I93" s="4">
        <f t="shared" ca="1" si="8"/>
        <v>0</v>
      </c>
      <c r="J93" s="4">
        <f t="shared" si="9"/>
        <v>685.63729189870025</v>
      </c>
    </row>
    <row r="94" spans="1:10" x14ac:dyDescent="0.25">
      <c r="A94" t="s">
        <v>101</v>
      </c>
      <c r="B94" t="s">
        <v>154</v>
      </c>
      <c r="C94" t="s">
        <v>163</v>
      </c>
      <c r="D94" t="s">
        <v>162</v>
      </c>
      <c r="E94">
        <v>10</v>
      </c>
      <c r="F94">
        <v>300</v>
      </c>
      <c r="G94" s="4">
        <f t="shared" si="7"/>
        <v>37731.650879502966</v>
      </c>
      <c r="H94" s="4">
        <f>SUM(Table1[Units Sold])</f>
        <v>5513.5294870600555</v>
      </c>
      <c r="I94" s="4">
        <f t="shared" ca="1" si="8"/>
        <v>0</v>
      </c>
      <c r="J94" s="4">
        <f t="shared" si="9"/>
        <v>685.63729189870025</v>
      </c>
    </row>
    <row r="95" spans="1:10" x14ac:dyDescent="0.25">
      <c r="A95" t="s">
        <v>45</v>
      </c>
      <c r="B95" t="s">
        <v>165</v>
      </c>
      <c r="C95" t="s">
        <v>156</v>
      </c>
      <c r="D95" t="s">
        <v>161</v>
      </c>
      <c r="E95">
        <v>10</v>
      </c>
      <c r="F95">
        <v>300</v>
      </c>
      <c r="G95" s="4">
        <f t="shared" si="7"/>
        <v>37431.650879502959</v>
      </c>
      <c r="H95" s="4">
        <f>SUM(Table1[Units Sold])</f>
        <v>5513.5294870600555</v>
      </c>
      <c r="I95" s="4">
        <f t="shared" ca="1" si="8"/>
        <v>0</v>
      </c>
      <c r="J95" s="4">
        <f t="shared" si="9"/>
        <v>675.63729189870025</v>
      </c>
    </row>
    <row r="96" spans="1:10" x14ac:dyDescent="0.25">
      <c r="A96" t="s">
        <v>103</v>
      </c>
      <c r="B96" t="s">
        <v>152</v>
      </c>
      <c r="C96" t="s">
        <v>157</v>
      </c>
      <c r="D96" t="s">
        <v>160</v>
      </c>
      <c r="E96">
        <v>10</v>
      </c>
      <c r="F96">
        <v>300</v>
      </c>
      <c r="G96" s="4">
        <f t="shared" si="7"/>
        <v>37131.650879502959</v>
      </c>
      <c r="H96" s="4">
        <f>SUM(Table1[Units Sold])</f>
        <v>5513.5294870600555</v>
      </c>
      <c r="I96" s="4">
        <f t="shared" ca="1" si="8"/>
        <v>0</v>
      </c>
      <c r="J96" s="4">
        <f t="shared" si="9"/>
        <v>675.63729189870025</v>
      </c>
    </row>
    <row r="97" spans="1:10" x14ac:dyDescent="0.25">
      <c r="A97" t="s">
        <v>117</v>
      </c>
      <c r="B97" t="s">
        <v>152</v>
      </c>
      <c r="C97" t="s">
        <v>156</v>
      </c>
      <c r="D97" t="s">
        <v>160</v>
      </c>
      <c r="E97">
        <v>10</v>
      </c>
      <c r="F97">
        <v>300</v>
      </c>
      <c r="G97" s="4">
        <f t="shared" si="7"/>
        <v>36831.650879502959</v>
      </c>
      <c r="H97" s="4">
        <f>SUM(Table1[Units Sold])</f>
        <v>5513.5294870600555</v>
      </c>
      <c r="I97" s="4">
        <f t="shared" ca="1" si="8"/>
        <v>0</v>
      </c>
      <c r="J97" s="4">
        <f t="shared" si="9"/>
        <v>675.63729189870025</v>
      </c>
    </row>
    <row r="98" spans="1:10" x14ac:dyDescent="0.25">
      <c r="A98" t="s">
        <v>138</v>
      </c>
      <c r="B98" t="s">
        <v>153</v>
      </c>
      <c r="C98" t="s">
        <v>157</v>
      </c>
      <c r="D98" t="s">
        <v>164</v>
      </c>
      <c r="E98">
        <v>10</v>
      </c>
      <c r="F98">
        <v>300</v>
      </c>
      <c r="G98" s="4">
        <f t="shared" ref="G98:G129" si="11">SUM(F98:F257)</f>
        <v>36531.650879502966</v>
      </c>
      <c r="H98" s="4">
        <f>SUM(Table1[Units Sold])</f>
        <v>5513.5294870600555</v>
      </c>
      <c r="I98" s="4">
        <f t="shared" ref="I98:I129" ca="1" si="12">SUMIF(C98:C297,"North",F271:F297)</f>
        <v>0</v>
      </c>
      <c r="J98" s="4">
        <f t="shared" ref="J98:J129" si="13">SUMIF(D98:D297,"Product A", E98:E297)</f>
        <v>675.63729189870025</v>
      </c>
    </row>
    <row r="99" spans="1:10" x14ac:dyDescent="0.25">
      <c r="A99" t="s">
        <v>145</v>
      </c>
      <c r="B99" t="s">
        <v>151</v>
      </c>
      <c r="C99" t="s">
        <v>155</v>
      </c>
      <c r="D99" t="s">
        <v>162</v>
      </c>
      <c r="E99">
        <v>20</v>
      </c>
      <c r="F99">
        <v>300</v>
      </c>
      <c r="G99" s="4">
        <f t="shared" si="11"/>
        <v>36231.650879502959</v>
      </c>
      <c r="H99" s="4">
        <f>SUM(Table1[Units Sold])</f>
        <v>5513.5294870600555</v>
      </c>
      <c r="I99" s="4">
        <f t="shared" ca="1" si="12"/>
        <v>0</v>
      </c>
      <c r="J99" s="4">
        <f t="shared" si="13"/>
        <v>675.63729189870025</v>
      </c>
    </row>
    <row r="100" spans="1:10" x14ac:dyDescent="0.25">
      <c r="A100" t="s">
        <v>127</v>
      </c>
      <c r="B100" t="s">
        <v>152</v>
      </c>
      <c r="C100" t="s">
        <v>157</v>
      </c>
      <c r="D100" t="s">
        <v>159</v>
      </c>
      <c r="E100">
        <v>20</v>
      </c>
      <c r="F100">
        <v>300</v>
      </c>
      <c r="G100" s="4">
        <f t="shared" si="11"/>
        <v>35931.650879502959</v>
      </c>
      <c r="H100" s="4">
        <f>SUM(Table1[Units Sold])</f>
        <v>5513.5294870600555</v>
      </c>
      <c r="I100" s="4">
        <f t="shared" ca="1" si="12"/>
        <v>0</v>
      </c>
      <c r="J100" s="4">
        <f t="shared" si="13"/>
        <v>655.63729189870025</v>
      </c>
    </row>
    <row r="101" spans="1:10" x14ac:dyDescent="0.25">
      <c r="A101" t="s">
        <v>21</v>
      </c>
      <c r="B101" t="s">
        <v>152</v>
      </c>
      <c r="C101" t="s">
        <v>158</v>
      </c>
      <c r="D101" t="s">
        <v>159</v>
      </c>
      <c r="E101">
        <v>20</v>
      </c>
      <c r="F101">
        <v>300</v>
      </c>
      <c r="G101" s="4">
        <f t="shared" si="11"/>
        <v>35631.650879502959</v>
      </c>
      <c r="H101" s="4">
        <f>SUM(Table1[Units Sold])</f>
        <v>5513.5294870600555</v>
      </c>
      <c r="I101" s="4">
        <f t="shared" ca="1" si="12"/>
        <v>0</v>
      </c>
      <c r="J101" s="4">
        <f t="shared" si="13"/>
        <v>655.63729189870025</v>
      </c>
    </row>
    <row r="102" spans="1:10" x14ac:dyDescent="0.25">
      <c r="A102" t="s">
        <v>43</v>
      </c>
      <c r="B102" t="s">
        <v>153</v>
      </c>
      <c r="C102" t="s">
        <v>155</v>
      </c>
      <c r="D102" t="s">
        <v>161</v>
      </c>
      <c r="E102">
        <v>20</v>
      </c>
      <c r="F102">
        <v>300</v>
      </c>
      <c r="G102" s="4">
        <f t="shared" si="11"/>
        <v>35331.650879502959</v>
      </c>
      <c r="H102" s="4">
        <f>SUM(Table1[Units Sold])</f>
        <v>5513.5294870600555</v>
      </c>
      <c r="I102" s="4">
        <f t="shared" ca="1" si="12"/>
        <v>0</v>
      </c>
      <c r="J102" s="4">
        <f t="shared" si="13"/>
        <v>655.63729189870025</v>
      </c>
    </row>
    <row r="103" spans="1:10" x14ac:dyDescent="0.25">
      <c r="A103" t="s">
        <v>118</v>
      </c>
      <c r="B103" t="s">
        <v>152</v>
      </c>
      <c r="C103" t="s">
        <v>155</v>
      </c>
      <c r="D103" t="s">
        <v>161</v>
      </c>
      <c r="E103">
        <v>20</v>
      </c>
      <c r="F103">
        <v>300</v>
      </c>
      <c r="G103" s="4">
        <f t="shared" si="11"/>
        <v>35031.650879502959</v>
      </c>
      <c r="H103" s="4">
        <f>SUM(Table1[Units Sold])</f>
        <v>5513.5294870600555</v>
      </c>
      <c r="I103" s="4">
        <f t="shared" ca="1" si="12"/>
        <v>0</v>
      </c>
      <c r="J103" s="4">
        <f t="shared" si="13"/>
        <v>655.63729189870025</v>
      </c>
    </row>
    <row r="104" spans="1:10" x14ac:dyDescent="0.25">
      <c r="A104" t="s">
        <v>95</v>
      </c>
      <c r="B104" t="s">
        <v>152</v>
      </c>
      <c r="C104" t="s">
        <v>158</v>
      </c>
      <c r="D104" t="s">
        <v>161</v>
      </c>
      <c r="E104">
        <v>20</v>
      </c>
      <c r="F104">
        <v>300</v>
      </c>
      <c r="G104" s="4">
        <f t="shared" si="11"/>
        <v>34731.650879502966</v>
      </c>
      <c r="H104" s="4">
        <f>SUM(Table1[Units Sold])</f>
        <v>5513.5294870600555</v>
      </c>
      <c r="I104" s="4">
        <f t="shared" ca="1" si="12"/>
        <v>0</v>
      </c>
      <c r="J104" s="4">
        <f t="shared" si="13"/>
        <v>655.63729189870025</v>
      </c>
    </row>
    <row r="105" spans="1:10" x14ac:dyDescent="0.25">
      <c r="A105" t="s">
        <v>13</v>
      </c>
      <c r="B105" t="s">
        <v>151</v>
      </c>
      <c r="C105" t="s">
        <v>163</v>
      </c>
      <c r="D105" t="s">
        <v>161</v>
      </c>
      <c r="E105">
        <v>20</v>
      </c>
      <c r="F105">
        <v>300</v>
      </c>
      <c r="G105" s="4">
        <f t="shared" si="11"/>
        <v>34431.650879502966</v>
      </c>
      <c r="H105" s="4">
        <f>SUM(Table1[Units Sold])</f>
        <v>5513.5294870600555</v>
      </c>
      <c r="I105" s="4">
        <f t="shared" ca="1" si="12"/>
        <v>0</v>
      </c>
      <c r="J105" s="4">
        <f t="shared" si="13"/>
        <v>655.63729189870025</v>
      </c>
    </row>
    <row r="106" spans="1:10" x14ac:dyDescent="0.25">
      <c r="A106" t="s">
        <v>51</v>
      </c>
      <c r="B106" t="s">
        <v>150</v>
      </c>
      <c r="C106" t="s">
        <v>157</v>
      </c>
      <c r="D106" t="s">
        <v>160</v>
      </c>
      <c r="E106">
        <v>20</v>
      </c>
      <c r="F106">
        <v>300</v>
      </c>
      <c r="G106" s="4">
        <f t="shared" si="11"/>
        <v>34131.650879502966</v>
      </c>
      <c r="H106" s="4">
        <f>SUM(Table1[Units Sold])</f>
        <v>5513.5294870600555</v>
      </c>
      <c r="I106" s="4">
        <f t="shared" ca="1" si="12"/>
        <v>0</v>
      </c>
      <c r="J106" s="4">
        <f t="shared" si="13"/>
        <v>655.63729189870025</v>
      </c>
    </row>
    <row r="107" spans="1:10" x14ac:dyDescent="0.25">
      <c r="A107" t="s">
        <v>149</v>
      </c>
      <c r="B107" t="s">
        <v>154</v>
      </c>
      <c r="C107" t="s">
        <v>155</v>
      </c>
      <c r="D107" t="s">
        <v>160</v>
      </c>
      <c r="E107">
        <v>20</v>
      </c>
      <c r="F107">
        <v>300</v>
      </c>
      <c r="G107" s="4">
        <f t="shared" si="11"/>
        <v>33831.650879502966</v>
      </c>
      <c r="H107" s="4">
        <f>SUM(Table1[Units Sold])</f>
        <v>5513.5294870600555</v>
      </c>
      <c r="I107" s="4">
        <f t="shared" ca="1" si="12"/>
        <v>0</v>
      </c>
      <c r="J107" s="4">
        <f t="shared" si="13"/>
        <v>655.63729189870025</v>
      </c>
    </row>
    <row r="108" spans="1:10" x14ac:dyDescent="0.25">
      <c r="A108" t="s">
        <v>30</v>
      </c>
      <c r="B108" t="s">
        <v>152</v>
      </c>
      <c r="C108" t="s">
        <v>156</v>
      </c>
      <c r="D108" t="s">
        <v>164</v>
      </c>
      <c r="E108">
        <v>20</v>
      </c>
      <c r="F108">
        <v>300</v>
      </c>
      <c r="G108" s="4">
        <f t="shared" si="11"/>
        <v>33531.650879502966</v>
      </c>
      <c r="H108" s="4">
        <f>SUM(Table1[Units Sold])</f>
        <v>5513.5294870600555</v>
      </c>
      <c r="I108" s="4">
        <f t="shared" ca="1" si="12"/>
        <v>0</v>
      </c>
      <c r="J108" s="4">
        <f t="shared" si="13"/>
        <v>655.63729189870025</v>
      </c>
    </row>
    <row r="109" spans="1:10" x14ac:dyDescent="0.25">
      <c r="A109" t="s">
        <v>108</v>
      </c>
      <c r="B109" t="s">
        <v>150</v>
      </c>
      <c r="C109" t="s">
        <v>158</v>
      </c>
      <c r="D109" t="s">
        <v>164</v>
      </c>
      <c r="E109">
        <v>20</v>
      </c>
      <c r="F109">
        <v>300</v>
      </c>
      <c r="G109" s="4">
        <f t="shared" si="11"/>
        <v>33231.650879502966</v>
      </c>
      <c r="H109" s="4">
        <f>SUM(Table1[Units Sold])</f>
        <v>5513.5294870600555</v>
      </c>
      <c r="I109" s="4">
        <f t="shared" ca="1" si="12"/>
        <v>0</v>
      </c>
      <c r="J109" s="4">
        <f t="shared" si="13"/>
        <v>655.63729189870025</v>
      </c>
    </row>
    <row r="110" spans="1:10" x14ac:dyDescent="0.25">
      <c r="A110" t="s">
        <v>36</v>
      </c>
      <c r="B110" t="s">
        <v>154</v>
      </c>
      <c r="C110" t="s">
        <v>155</v>
      </c>
      <c r="D110" t="s">
        <v>162</v>
      </c>
      <c r="E110">
        <v>30</v>
      </c>
      <c r="F110">
        <v>300</v>
      </c>
      <c r="G110" s="4">
        <f t="shared" si="11"/>
        <v>32931.650879502966</v>
      </c>
      <c r="H110" s="4">
        <f>SUM(Table1[Units Sold])</f>
        <v>5513.5294870600555</v>
      </c>
      <c r="I110" s="4">
        <f t="shared" ca="1" si="12"/>
        <v>0</v>
      </c>
      <c r="J110" s="4">
        <f t="shared" si="13"/>
        <v>655.63729189870025</v>
      </c>
    </row>
    <row r="111" spans="1:10" x14ac:dyDescent="0.25">
      <c r="A111" t="s">
        <v>61</v>
      </c>
      <c r="B111" t="s">
        <v>152</v>
      </c>
      <c r="C111" t="s">
        <v>163</v>
      </c>
      <c r="D111" t="s">
        <v>162</v>
      </c>
      <c r="E111">
        <v>30</v>
      </c>
      <c r="F111">
        <v>300</v>
      </c>
      <c r="G111" s="4">
        <f t="shared" si="11"/>
        <v>32631.650879502969</v>
      </c>
      <c r="H111" s="4">
        <f>SUM(Table1[Units Sold])</f>
        <v>5513.5294870600555</v>
      </c>
      <c r="I111" s="4">
        <f t="shared" ca="1" si="12"/>
        <v>0</v>
      </c>
      <c r="J111" s="4">
        <f t="shared" si="13"/>
        <v>625.63729189870025</v>
      </c>
    </row>
    <row r="112" spans="1:10" x14ac:dyDescent="0.25">
      <c r="A112" t="s">
        <v>86</v>
      </c>
      <c r="B112" t="s">
        <v>151</v>
      </c>
      <c r="C112" t="s">
        <v>156</v>
      </c>
      <c r="D112" t="s">
        <v>159</v>
      </c>
      <c r="E112">
        <v>30</v>
      </c>
      <c r="F112">
        <v>300</v>
      </c>
      <c r="G112" s="4">
        <f t="shared" si="11"/>
        <v>32331.650879502969</v>
      </c>
      <c r="H112" s="4">
        <f>SUM(Table1[Units Sold])</f>
        <v>5513.5294870600555</v>
      </c>
      <c r="I112" s="4">
        <f t="shared" ca="1" si="12"/>
        <v>0</v>
      </c>
      <c r="J112" s="4">
        <f t="shared" si="13"/>
        <v>595.63729189870025</v>
      </c>
    </row>
    <row r="113" spans="1:10" x14ac:dyDescent="0.25">
      <c r="A113" t="s">
        <v>119</v>
      </c>
      <c r="B113" t="s">
        <v>151</v>
      </c>
      <c r="C113" t="s">
        <v>156</v>
      </c>
      <c r="D113" t="s">
        <v>161</v>
      </c>
      <c r="E113">
        <v>30</v>
      </c>
      <c r="F113">
        <v>300</v>
      </c>
      <c r="G113" s="4">
        <f t="shared" si="11"/>
        <v>32031.650879502969</v>
      </c>
      <c r="H113" s="4">
        <f>SUM(Table1[Units Sold])</f>
        <v>5513.5294870600555</v>
      </c>
      <c r="I113" s="4">
        <f t="shared" ca="1" si="12"/>
        <v>0</v>
      </c>
      <c r="J113" s="4">
        <f t="shared" si="13"/>
        <v>595.63729189870025</v>
      </c>
    </row>
    <row r="114" spans="1:10" x14ac:dyDescent="0.25">
      <c r="A114" t="s">
        <v>13</v>
      </c>
      <c r="B114" t="s">
        <v>152</v>
      </c>
      <c r="C114" t="s">
        <v>156</v>
      </c>
      <c r="D114" t="s">
        <v>160</v>
      </c>
      <c r="E114">
        <v>30</v>
      </c>
      <c r="F114">
        <v>300</v>
      </c>
      <c r="G114" s="4">
        <f t="shared" si="11"/>
        <v>31731.650879502969</v>
      </c>
      <c r="H114" s="4">
        <f>SUM(Table1[Units Sold])</f>
        <v>5513.5294870600555</v>
      </c>
      <c r="I114" s="4">
        <f t="shared" ca="1" si="12"/>
        <v>0</v>
      </c>
      <c r="J114" s="4">
        <f t="shared" si="13"/>
        <v>595.63729189870025</v>
      </c>
    </row>
    <row r="115" spans="1:10" x14ac:dyDescent="0.25">
      <c r="A115" t="s">
        <v>56</v>
      </c>
      <c r="B115" t="s">
        <v>152</v>
      </c>
      <c r="C115" t="s">
        <v>156</v>
      </c>
      <c r="D115" t="s">
        <v>164</v>
      </c>
      <c r="E115">
        <v>30</v>
      </c>
      <c r="F115">
        <v>300</v>
      </c>
      <c r="G115" s="4">
        <f t="shared" si="11"/>
        <v>31431.650879502969</v>
      </c>
      <c r="H115" s="4">
        <f>SUM(Table1[Units Sold])</f>
        <v>5513.5294870600555</v>
      </c>
      <c r="I115" s="4">
        <f t="shared" ca="1" si="12"/>
        <v>0</v>
      </c>
      <c r="J115" s="4">
        <f t="shared" si="13"/>
        <v>595.63729189870025</v>
      </c>
    </row>
    <row r="116" spans="1:10" x14ac:dyDescent="0.25">
      <c r="A116" t="s">
        <v>60</v>
      </c>
      <c r="B116" t="s">
        <v>150</v>
      </c>
      <c r="C116" t="s">
        <v>158</v>
      </c>
      <c r="D116" t="s">
        <v>164</v>
      </c>
      <c r="E116">
        <v>30</v>
      </c>
      <c r="F116">
        <v>300</v>
      </c>
      <c r="G116" s="4">
        <f t="shared" si="11"/>
        <v>31131.650879502969</v>
      </c>
      <c r="H116" s="4">
        <f>SUM(Table1[Units Sold])</f>
        <v>5513.5294870600555</v>
      </c>
      <c r="I116" s="4">
        <f t="shared" ca="1" si="12"/>
        <v>0</v>
      </c>
      <c r="J116" s="4">
        <f t="shared" si="13"/>
        <v>595.63729189870025</v>
      </c>
    </row>
    <row r="117" spans="1:10" x14ac:dyDescent="0.25">
      <c r="A117" t="s">
        <v>58</v>
      </c>
      <c r="B117" t="s">
        <v>153</v>
      </c>
      <c r="C117" t="s">
        <v>156</v>
      </c>
      <c r="D117" t="s">
        <v>161</v>
      </c>
      <c r="E117">
        <v>50</v>
      </c>
      <c r="F117">
        <v>300</v>
      </c>
      <c r="G117" s="4">
        <f t="shared" si="11"/>
        <v>30831.650879502969</v>
      </c>
      <c r="H117" s="4">
        <f>SUM(Table1[Units Sold])</f>
        <v>5513.5294870600555</v>
      </c>
      <c r="I117" s="4">
        <f t="shared" ca="1" si="12"/>
        <v>0</v>
      </c>
      <c r="J117" s="4">
        <f t="shared" si="13"/>
        <v>595.63729189870025</v>
      </c>
    </row>
    <row r="118" spans="1:10" x14ac:dyDescent="0.25">
      <c r="A118" t="s">
        <v>23</v>
      </c>
      <c r="B118" t="s">
        <v>154</v>
      </c>
      <c r="C118" t="s">
        <v>157</v>
      </c>
      <c r="D118" t="s">
        <v>160</v>
      </c>
      <c r="E118">
        <v>50</v>
      </c>
      <c r="F118">
        <v>300</v>
      </c>
      <c r="G118" s="4">
        <f t="shared" si="11"/>
        <v>30531.650879502969</v>
      </c>
      <c r="H118" s="4">
        <f>SUM(Table1[Units Sold])</f>
        <v>5513.5294870600555</v>
      </c>
      <c r="I118" s="4">
        <f t="shared" ca="1" si="12"/>
        <v>0</v>
      </c>
      <c r="J118" s="4">
        <f t="shared" si="13"/>
        <v>595.63729189870025</v>
      </c>
    </row>
    <row r="119" spans="1:10" x14ac:dyDescent="0.25">
      <c r="A119" t="s">
        <v>132</v>
      </c>
      <c r="B119" t="s">
        <v>152</v>
      </c>
      <c r="C119" t="s">
        <v>158</v>
      </c>
      <c r="D119" t="s">
        <v>164</v>
      </c>
      <c r="E119">
        <v>50</v>
      </c>
      <c r="F119">
        <v>300</v>
      </c>
      <c r="G119" s="4">
        <f t="shared" si="11"/>
        <v>30231.650879502969</v>
      </c>
      <c r="H119" s="4">
        <f>SUM(Table1[Units Sold])</f>
        <v>5513.5294870600555</v>
      </c>
      <c r="I119" s="4">
        <f t="shared" ca="1" si="12"/>
        <v>0</v>
      </c>
      <c r="J119" s="4">
        <f t="shared" si="13"/>
        <v>595.63729189870025</v>
      </c>
    </row>
    <row r="120" spans="1:10" x14ac:dyDescent="0.25">
      <c r="A120" t="s">
        <v>84</v>
      </c>
      <c r="B120" t="s">
        <v>153</v>
      </c>
      <c r="C120" t="s">
        <v>156</v>
      </c>
      <c r="D120" t="s">
        <v>162</v>
      </c>
      <c r="E120" s="3">
        <f>AVERAGE(E2:E119)</f>
        <v>27.261873393079668</v>
      </c>
      <c r="F120">
        <v>300</v>
      </c>
      <c r="G120" s="4">
        <f t="shared" si="11"/>
        <v>29931.650879502969</v>
      </c>
      <c r="H120" s="4">
        <f>SUM(Table1[Units Sold])</f>
        <v>5513.5294870600555</v>
      </c>
      <c r="I120" s="4">
        <f t="shared" ca="1" si="12"/>
        <v>0</v>
      </c>
      <c r="J120" s="4">
        <f t="shared" si="13"/>
        <v>595.63729189870025</v>
      </c>
    </row>
    <row r="121" spans="1:10" x14ac:dyDescent="0.25">
      <c r="A121" t="s">
        <v>84</v>
      </c>
      <c r="B121" t="s">
        <v>152</v>
      </c>
      <c r="C121" t="s">
        <v>156</v>
      </c>
      <c r="D121" t="s">
        <v>162</v>
      </c>
      <c r="E121" s="3">
        <f t="shared" ref="E121:E130" si="14">AVERAGE(E3:E120)</f>
        <v>27.408160455732887</v>
      </c>
      <c r="F121">
        <v>300</v>
      </c>
      <c r="G121" s="4">
        <f t="shared" si="11"/>
        <v>29631.650879502969</v>
      </c>
      <c r="H121" s="4">
        <f>SUM(Table1[Units Sold])</f>
        <v>5513.5294870600555</v>
      </c>
      <c r="I121" s="4">
        <f t="shared" ca="1" si="12"/>
        <v>0</v>
      </c>
      <c r="J121" s="4">
        <f t="shared" si="13"/>
        <v>568.37541850562059</v>
      </c>
    </row>
    <row r="122" spans="1:10" x14ac:dyDescent="0.25">
      <c r="A122" t="s">
        <v>80</v>
      </c>
      <c r="B122" t="s">
        <v>165</v>
      </c>
      <c r="C122" t="s">
        <v>156</v>
      </c>
      <c r="D122" t="s">
        <v>162</v>
      </c>
      <c r="E122" s="3">
        <f t="shared" si="14"/>
        <v>27.555687239256045</v>
      </c>
      <c r="F122">
        <v>300</v>
      </c>
      <c r="G122" s="4">
        <f t="shared" si="11"/>
        <v>29331.650879502969</v>
      </c>
      <c r="H122" s="4">
        <f>SUM(Table1[Units Sold])</f>
        <v>5513.5294870600555</v>
      </c>
      <c r="I122" s="4">
        <f t="shared" ca="1" si="12"/>
        <v>0</v>
      </c>
      <c r="J122" s="4">
        <f t="shared" si="13"/>
        <v>540.96725804988773</v>
      </c>
    </row>
    <row r="123" spans="1:10" x14ac:dyDescent="0.25">
      <c r="A123" t="s">
        <v>7</v>
      </c>
      <c r="B123" t="s">
        <v>151</v>
      </c>
      <c r="C123" t="s">
        <v>155</v>
      </c>
      <c r="D123" t="s">
        <v>159</v>
      </c>
      <c r="E123" s="3">
        <f t="shared" si="14"/>
        <v>27.704464249758217</v>
      </c>
      <c r="F123">
        <v>300</v>
      </c>
      <c r="G123" s="4">
        <f t="shared" si="11"/>
        <v>29031.650879502969</v>
      </c>
      <c r="H123" s="4">
        <f>SUM(Table1[Units Sold])</f>
        <v>5513.5294870600555</v>
      </c>
      <c r="I123" s="4">
        <f t="shared" ca="1" si="12"/>
        <v>0</v>
      </c>
      <c r="J123" s="4">
        <f t="shared" si="13"/>
        <v>513.4115708106317</v>
      </c>
    </row>
    <row r="124" spans="1:10" x14ac:dyDescent="0.25">
      <c r="A124" t="s">
        <v>35</v>
      </c>
      <c r="B124" t="s">
        <v>165</v>
      </c>
      <c r="C124" t="s">
        <v>158</v>
      </c>
      <c r="D124" t="s">
        <v>159</v>
      </c>
      <c r="E124" s="3">
        <f t="shared" si="14"/>
        <v>27.854502082383288</v>
      </c>
      <c r="F124">
        <v>300</v>
      </c>
      <c r="G124" s="4">
        <f t="shared" si="11"/>
        <v>28731.650879502969</v>
      </c>
      <c r="H124" s="4">
        <f>SUM(Table1[Units Sold])</f>
        <v>5513.5294870600555</v>
      </c>
      <c r="I124" s="4">
        <f t="shared" ca="1" si="12"/>
        <v>0</v>
      </c>
      <c r="J124" s="4">
        <f t="shared" si="13"/>
        <v>513.4115708106317</v>
      </c>
    </row>
    <row r="125" spans="1:10" x14ac:dyDescent="0.25">
      <c r="A125" t="s">
        <v>42</v>
      </c>
      <c r="B125" t="s">
        <v>152</v>
      </c>
      <c r="C125" t="s">
        <v>163</v>
      </c>
      <c r="D125" t="s">
        <v>159</v>
      </c>
      <c r="E125" s="3">
        <f t="shared" si="14"/>
        <v>27.921065659352635</v>
      </c>
      <c r="F125">
        <v>300</v>
      </c>
      <c r="G125" s="4">
        <f t="shared" si="11"/>
        <v>28431.650879502969</v>
      </c>
      <c r="H125" s="4">
        <f>SUM(Table1[Units Sold])</f>
        <v>5513.5294870600555</v>
      </c>
      <c r="I125" s="4">
        <f t="shared" ca="1" si="12"/>
        <v>0</v>
      </c>
      <c r="J125" s="4">
        <f t="shared" si="13"/>
        <v>513.4115708106317</v>
      </c>
    </row>
    <row r="126" spans="1:10" x14ac:dyDescent="0.25">
      <c r="A126" t="s">
        <v>68</v>
      </c>
      <c r="B126" t="s">
        <v>154</v>
      </c>
      <c r="C126" t="s">
        <v>157</v>
      </c>
      <c r="D126" t="s">
        <v>161</v>
      </c>
      <c r="E126" s="3">
        <f t="shared" si="14"/>
        <v>27.988193334431894</v>
      </c>
      <c r="F126">
        <v>300</v>
      </c>
      <c r="G126" s="4">
        <f t="shared" si="11"/>
        <v>28131.650879502969</v>
      </c>
      <c r="H126" s="4">
        <f>SUM(Table1[Units Sold])</f>
        <v>5513.5294870600555</v>
      </c>
      <c r="I126" s="4">
        <f t="shared" ca="1" si="12"/>
        <v>0</v>
      </c>
      <c r="J126" s="4">
        <f t="shared" si="13"/>
        <v>513.4115708106317</v>
      </c>
    </row>
    <row r="127" spans="1:10" x14ac:dyDescent="0.25">
      <c r="A127" t="s">
        <v>88</v>
      </c>
      <c r="B127" t="s">
        <v>152</v>
      </c>
      <c r="C127" t="s">
        <v>155</v>
      </c>
      <c r="D127" t="s">
        <v>161</v>
      </c>
      <c r="E127" s="3">
        <f t="shared" si="14"/>
        <v>28.055889888113519</v>
      </c>
      <c r="F127">
        <v>300</v>
      </c>
      <c r="G127" s="4">
        <f t="shared" si="11"/>
        <v>27831.650879502969</v>
      </c>
      <c r="H127" s="4">
        <f>SUM(Table1[Units Sold])</f>
        <v>5513.5294870600555</v>
      </c>
      <c r="I127" s="4">
        <f t="shared" ca="1" si="12"/>
        <v>0</v>
      </c>
      <c r="J127" s="4">
        <f t="shared" si="13"/>
        <v>513.4115708106317</v>
      </c>
    </row>
    <row r="128" spans="1:10" x14ac:dyDescent="0.25">
      <c r="A128" t="s">
        <v>57</v>
      </c>
      <c r="B128" t="s">
        <v>152</v>
      </c>
      <c r="C128" t="s">
        <v>157</v>
      </c>
      <c r="D128" t="s">
        <v>160</v>
      </c>
      <c r="E128" s="3">
        <f t="shared" si="14"/>
        <v>28.124160141402612</v>
      </c>
      <c r="F128">
        <v>300</v>
      </c>
      <c r="G128" s="4">
        <f t="shared" si="11"/>
        <v>27531.650879502969</v>
      </c>
      <c r="H128" s="4">
        <f>SUM(Table1[Units Sold])</f>
        <v>5513.5294870600555</v>
      </c>
      <c r="I128" s="4">
        <f t="shared" ca="1" si="12"/>
        <v>0</v>
      </c>
      <c r="J128" s="4">
        <f t="shared" si="13"/>
        <v>513.4115708106317</v>
      </c>
    </row>
    <row r="129" spans="1:10" x14ac:dyDescent="0.25">
      <c r="A129" t="s">
        <v>110</v>
      </c>
      <c r="B129" t="s">
        <v>150</v>
      </c>
      <c r="C129" t="s">
        <v>155</v>
      </c>
      <c r="D129" t="s">
        <v>160</v>
      </c>
      <c r="E129" s="3">
        <f t="shared" si="14"/>
        <v>28.193008956160259</v>
      </c>
      <c r="F129">
        <v>300</v>
      </c>
      <c r="G129" s="4">
        <f t="shared" si="11"/>
        <v>27231.650879502969</v>
      </c>
      <c r="H129" s="4">
        <f>SUM(Table1[Units Sold])</f>
        <v>5513.5294870600555</v>
      </c>
      <c r="I129" s="4">
        <f t="shared" ca="1" si="12"/>
        <v>0</v>
      </c>
      <c r="J129" s="4">
        <f t="shared" si="13"/>
        <v>513.4115708106317</v>
      </c>
    </row>
    <row r="130" spans="1:10" x14ac:dyDescent="0.25">
      <c r="A130" t="s">
        <v>102</v>
      </c>
      <c r="B130" t="s">
        <v>153</v>
      </c>
      <c r="C130" t="s">
        <v>156</v>
      </c>
      <c r="D130" t="s">
        <v>164</v>
      </c>
      <c r="E130" s="3">
        <f t="shared" si="14"/>
        <v>28.262441235449753</v>
      </c>
      <c r="F130">
        <v>300</v>
      </c>
      <c r="G130" s="4">
        <f t="shared" ref="G130:G161" si="15">SUM(F130:F289)</f>
        <v>26931.650879502969</v>
      </c>
      <c r="H130" s="4">
        <f>SUM(Table1[Units Sold])</f>
        <v>5513.5294870600555</v>
      </c>
      <c r="I130" s="4">
        <f t="shared" ref="I130:I161" ca="1" si="16">SUMIF(C130:C329,"North",F303:F329)</f>
        <v>0</v>
      </c>
      <c r="J130" s="4">
        <f t="shared" ref="J130:J161" si="17">SUMIF(D130:D329,"Product A", E130:E329)</f>
        <v>513.4115708106317</v>
      </c>
    </row>
    <row r="131" spans="1:10" x14ac:dyDescent="0.25">
      <c r="A131" t="s">
        <v>28</v>
      </c>
      <c r="B131" t="s">
        <v>150</v>
      </c>
      <c r="C131" t="s">
        <v>157</v>
      </c>
      <c r="D131" t="s">
        <v>159</v>
      </c>
      <c r="E131">
        <v>10</v>
      </c>
      <c r="F131">
        <v>500</v>
      </c>
      <c r="G131" s="4">
        <f t="shared" si="15"/>
        <v>26631.650879502969</v>
      </c>
      <c r="H131" s="4">
        <f>SUM(Table1[Units Sold])</f>
        <v>5513.5294870600555</v>
      </c>
      <c r="I131" s="4">
        <f t="shared" ca="1" si="16"/>
        <v>0</v>
      </c>
      <c r="J131" s="4">
        <f t="shared" si="17"/>
        <v>513.4115708106317</v>
      </c>
    </row>
    <row r="132" spans="1:10" x14ac:dyDescent="0.25">
      <c r="A132" t="s">
        <v>106</v>
      </c>
      <c r="B132" t="s">
        <v>151</v>
      </c>
      <c r="C132" t="s">
        <v>158</v>
      </c>
      <c r="D132" t="s">
        <v>161</v>
      </c>
      <c r="E132">
        <v>10</v>
      </c>
      <c r="F132">
        <v>500</v>
      </c>
      <c r="G132" s="4">
        <f t="shared" si="15"/>
        <v>26131.650879502973</v>
      </c>
      <c r="H132" s="4">
        <f>SUM(Table1[Units Sold])</f>
        <v>5513.5294870600555</v>
      </c>
      <c r="I132" s="4">
        <f t="shared" ca="1" si="16"/>
        <v>0</v>
      </c>
      <c r="J132" s="4">
        <f t="shared" si="17"/>
        <v>513.4115708106317</v>
      </c>
    </row>
    <row r="133" spans="1:10" x14ac:dyDescent="0.25">
      <c r="A133" t="s">
        <v>115</v>
      </c>
      <c r="B133" t="s">
        <v>152</v>
      </c>
      <c r="C133" t="s">
        <v>158</v>
      </c>
      <c r="D133" t="s">
        <v>160</v>
      </c>
      <c r="E133">
        <v>10</v>
      </c>
      <c r="F133">
        <v>500</v>
      </c>
      <c r="G133" s="4">
        <f t="shared" si="15"/>
        <v>25631.650879502973</v>
      </c>
      <c r="H133" s="4">
        <f>SUM(Table1[Units Sold])</f>
        <v>5513.5294870600555</v>
      </c>
      <c r="I133" s="4">
        <f t="shared" ca="1" si="16"/>
        <v>0</v>
      </c>
      <c r="J133" s="4">
        <f t="shared" si="17"/>
        <v>513.4115708106317</v>
      </c>
    </row>
    <row r="134" spans="1:10" x14ac:dyDescent="0.25">
      <c r="A134" t="s">
        <v>78</v>
      </c>
      <c r="B134" t="s">
        <v>152</v>
      </c>
      <c r="C134" t="s">
        <v>157</v>
      </c>
      <c r="D134" t="s">
        <v>164</v>
      </c>
      <c r="E134">
        <v>10</v>
      </c>
      <c r="F134">
        <v>500</v>
      </c>
      <c r="G134" s="4">
        <f t="shared" si="15"/>
        <v>25131.650879502969</v>
      </c>
      <c r="H134" s="4">
        <f>SUM(Table1[Units Sold])</f>
        <v>5513.5294870600555</v>
      </c>
      <c r="I134" s="4">
        <f t="shared" ca="1" si="16"/>
        <v>0</v>
      </c>
      <c r="J134" s="4">
        <f t="shared" si="17"/>
        <v>513.4115708106317</v>
      </c>
    </row>
    <row r="135" spans="1:10" x14ac:dyDescent="0.25">
      <c r="A135" t="s">
        <v>97</v>
      </c>
      <c r="B135" t="s">
        <v>152</v>
      </c>
      <c r="C135" t="s">
        <v>157</v>
      </c>
      <c r="D135" t="s">
        <v>162</v>
      </c>
      <c r="E135">
        <v>20</v>
      </c>
      <c r="F135">
        <v>500</v>
      </c>
      <c r="G135" s="4">
        <f t="shared" si="15"/>
        <v>24631.650879502969</v>
      </c>
      <c r="H135" s="4">
        <f>SUM(Table1[Units Sold])</f>
        <v>5513.5294870600555</v>
      </c>
      <c r="I135" s="4">
        <f t="shared" ca="1" si="16"/>
        <v>0</v>
      </c>
      <c r="J135" s="4">
        <f t="shared" si="17"/>
        <v>513.4115708106317</v>
      </c>
    </row>
    <row r="136" spans="1:10" x14ac:dyDescent="0.25">
      <c r="A136" t="s">
        <v>67</v>
      </c>
      <c r="B136" t="s">
        <v>153</v>
      </c>
      <c r="C136" t="s">
        <v>156</v>
      </c>
      <c r="D136" t="s">
        <v>159</v>
      </c>
      <c r="E136">
        <v>20</v>
      </c>
      <c r="F136">
        <v>500</v>
      </c>
      <c r="G136" s="4">
        <f t="shared" si="15"/>
        <v>24131.650879502969</v>
      </c>
      <c r="H136" s="4">
        <f>SUM(Table1[Units Sold])</f>
        <v>5513.5294870600555</v>
      </c>
      <c r="I136" s="4">
        <f t="shared" ca="1" si="16"/>
        <v>0</v>
      </c>
      <c r="J136" s="4">
        <f t="shared" si="17"/>
        <v>493.4115708106317</v>
      </c>
    </row>
    <row r="137" spans="1:10" x14ac:dyDescent="0.25">
      <c r="A137" t="s">
        <v>75</v>
      </c>
      <c r="B137" t="s">
        <v>151</v>
      </c>
      <c r="C137" t="s">
        <v>155</v>
      </c>
      <c r="D137" t="s">
        <v>159</v>
      </c>
      <c r="E137">
        <v>20</v>
      </c>
      <c r="F137">
        <v>500</v>
      </c>
      <c r="G137" s="4">
        <f t="shared" si="15"/>
        <v>23631.650879502966</v>
      </c>
      <c r="H137" s="4">
        <f>SUM(Table1[Units Sold])</f>
        <v>5513.5294870600555</v>
      </c>
      <c r="I137" s="4">
        <f t="shared" ca="1" si="16"/>
        <v>0</v>
      </c>
      <c r="J137" s="4">
        <f t="shared" si="17"/>
        <v>493.4115708106317</v>
      </c>
    </row>
    <row r="138" spans="1:10" x14ac:dyDescent="0.25">
      <c r="A138" t="s">
        <v>113</v>
      </c>
      <c r="B138" t="s">
        <v>150</v>
      </c>
      <c r="C138" t="s">
        <v>163</v>
      </c>
      <c r="D138" t="s">
        <v>159</v>
      </c>
      <c r="E138">
        <v>20</v>
      </c>
      <c r="F138">
        <v>500</v>
      </c>
      <c r="G138" s="4">
        <f t="shared" si="15"/>
        <v>23131.650879502969</v>
      </c>
      <c r="H138" s="4">
        <f>SUM(Table1[Units Sold])</f>
        <v>5513.5294870600555</v>
      </c>
      <c r="I138" s="4">
        <f t="shared" ca="1" si="16"/>
        <v>0</v>
      </c>
      <c r="J138" s="4">
        <f t="shared" si="17"/>
        <v>493.4115708106317</v>
      </c>
    </row>
    <row r="139" spans="1:10" x14ac:dyDescent="0.25">
      <c r="A139" t="s">
        <v>25</v>
      </c>
      <c r="B139" t="s">
        <v>153</v>
      </c>
      <c r="C139" t="s">
        <v>158</v>
      </c>
      <c r="D139" t="s">
        <v>160</v>
      </c>
      <c r="E139">
        <v>20</v>
      </c>
      <c r="F139">
        <v>500</v>
      </c>
      <c r="G139" s="4">
        <f t="shared" si="15"/>
        <v>22631.650879502973</v>
      </c>
      <c r="H139" s="4">
        <f>SUM(Table1[Units Sold])</f>
        <v>5513.5294870600555</v>
      </c>
      <c r="I139" s="4">
        <f t="shared" ca="1" si="16"/>
        <v>0</v>
      </c>
      <c r="J139" s="4">
        <f t="shared" si="17"/>
        <v>493.4115708106317</v>
      </c>
    </row>
    <row r="140" spans="1:10" x14ac:dyDescent="0.25">
      <c r="A140" t="s">
        <v>114</v>
      </c>
      <c r="B140" t="s">
        <v>151</v>
      </c>
      <c r="C140" t="s">
        <v>157</v>
      </c>
      <c r="D140" t="s">
        <v>164</v>
      </c>
      <c r="E140">
        <v>20</v>
      </c>
      <c r="F140">
        <v>500</v>
      </c>
      <c r="G140" s="4">
        <f t="shared" si="15"/>
        <v>22131.650879502969</v>
      </c>
      <c r="H140" s="4">
        <f>SUM(Table1[Units Sold])</f>
        <v>5513.5294870600555</v>
      </c>
      <c r="I140" s="4">
        <f t="shared" ca="1" si="16"/>
        <v>0</v>
      </c>
      <c r="J140" s="4">
        <f t="shared" si="17"/>
        <v>493.4115708106317</v>
      </c>
    </row>
    <row r="141" spans="1:10" x14ac:dyDescent="0.25">
      <c r="A141" t="s">
        <v>122</v>
      </c>
      <c r="B141" t="s">
        <v>165</v>
      </c>
      <c r="C141" t="s">
        <v>157</v>
      </c>
      <c r="D141" t="s">
        <v>162</v>
      </c>
      <c r="E141">
        <v>30</v>
      </c>
      <c r="F141">
        <v>500</v>
      </c>
      <c r="G141" s="4">
        <f t="shared" si="15"/>
        <v>21631.650879502973</v>
      </c>
      <c r="H141" s="4">
        <f>SUM(Table1[Units Sold])</f>
        <v>5513.5294870600555</v>
      </c>
      <c r="I141" s="4">
        <f t="shared" ca="1" si="16"/>
        <v>0</v>
      </c>
      <c r="J141" s="4">
        <f t="shared" si="17"/>
        <v>493.4115708106317</v>
      </c>
    </row>
    <row r="142" spans="1:10" x14ac:dyDescent="0.25">
      <c r="A142" t="s">
        <v>134</v>
      </c>
      <c r="B142" t="s">
        <v>153</v>
      </c>
      <c r="C142" t="s">
        <v>155</v>
      </c>
      <c r="D142" t="s">
        <v>162</v>
      </c>
      <c r="E142">
        <v>30</v>
      </c>
      <c r="F142">
        <v>500</v>
      </c>
      <c r="G142" s="4">
        <f t="shared" si="15"/>
        <v>21131.650879502973</v>
      </c>
      <c r="H142" s="4">
        <f>SUM(Table1[Units Sold])</f>
        <v>5513.5294870600555</v>
      </c>
      <c r="I142" s="4">
        <f t="shared" ca="1" si="16"/>
        <v>0</v>
      </c>
      <c r="J142" s="4">
        <f t="shared" si="17"/>
        <v>463.4115708106317</v>
      </c>
    </row>
    <row r="143" spans="1:10" x14ac:dyDescent="0.25">
      <c r="A143" t="s">
        <v>126</v>
      </c>
      <c r="B143" t="s">
        <v>165</v>
      </c>
      <c r="C143" t="s">
        <v>163</v>
      </c>
      <c r="D143" t="s">
        <v>161</v>
      </c>
      <c r="E143">
        <v>30</v>
      </c>
      <c r="F143">
        <v>500</v>
      </c>
      <c r="G143" s="4">
        <f t="shared" si="15"/>
        <v>20631.650879502973</v>
      </c>
      <c r="H143" s="4">
        <f>SUM(Table1[Units Sold])</f>
        <v>5513.5294870600555</v>
      </c>
      <c r="I143" s="4">
        <f t="shared" ca="1" si="16"/>
        <v>0</v>
      </c>
      <c r="J143" s="4">
        <f t="shared" si="17"/>
        <v>433.4115708106317</v>
      </c>
    </row>
    <row r="144" spans="1:10" x14ac:dyDescent="0.25">
      <c r="A144" t="s">
        <v>121</v>
      </c>
      <c r="B144" t="s">
        <v>165</v>
      </c>
      <c r="C144" t="s">
        <v>163</v>
      </c>
      <c r="D144" t="s">
        <v>161</v>
      </c>
      <c r="E144">
        <v>30</v>
      </c>
      <c r="F144">
        <v>500</v>
      </c>
      <c r="G144" s="4">
        <f t="shared" si="15"/>
        <v>20131.650879502973</v>
      </c>
      <c r="H144" s="4">
        <f>SUM(Table1[Units Sold])</f>
        <v>5513.5294870600555</v>
      </c>
      <c r="I144" s="4">
        <f t="shared" ca="1" si="16"/>
        <v>0</v>
      </c>
      <c r="J144" s="4">
        <f t="shared" si="17"/>
        <v>433.4115708106317</v>
      </c>
    </row>
    <row r="145" spans="1:10" x14ac:dyDescent="0.25">
      <c r="A145" t="s">
        <v>25</v>
      </c>
      <c r="B145" t="s">
        <v>152</v>
      </c>
      <c r="C145" t="s">
        <v>157</v>
      </c>
      <c r="D145" t="s">
        <v>164</v>
      </c>
      <c r="E145">
        <v>30</v>
      </c>
      <c r="F145">
        <v>500</v>
      </c>
      <c r="G145" s="4">
        <f t="shared" si="15"/>
        <v>19631.650879502973</v>
      </c>
      <c r="H145" s="4">
        <f>SUM(Table1[Units Sold])</f>
        <v>5513.5294870600555</v>
      </c>
      <c r="I145" s="4">
        <f t="shared" ca="1" si="16"/>
        <v>0</v>
      </c>
      <c r="J145" s="4">
        <f t="shared" si="17"/>
        <v>433.4115708106317</v>
      </c>
    </row>
    <row r="146" spans="1:10" x14ac:dyDescent="0.25">
      <c r="A146" t="s">
        <v>73</v>
      </c>
      <c r="B146" t="s">
        <v>153</v>
      </c>
      <c r="C146" t="s">
        <v>158</v>
      </c>
      <c r="D146" t="s">
        <v>164</v>
      </c>
      <c r="E146">
        <v>30</v>
      </c>
      <c r="F146">
        <v>500</v>
      </c>
      <c r="G146" s="4">
        <f t="shared" si="15"/>
        <v>19131.650879502969</v>
      </c>
      <c r="H146" s="4">
        <f>SUM(Table1[Units Sold])</f>
        <v>5513.5294870600555</v>
      </c>
      <c r="I146" s="4">
        <f t="shared" ca="1" si="16"/>
        <v>0</v>
      </c>
      <c r="J146" s="4">
        <f t="shared" si="17"/>
        <v>433.4115708106317</v>
      </c>
    </row>
    <row r="147" spans="1:10" x14ac:dyDescent="0.25">
      <c r="A147" t="s">
        <v>107</v>
      </c>
      <c r="B147" t="s">
        <v>151</v>
      </c>
      <c r="C147" t="s">
        <v>157</v>
      </c>
      <c r="D147" t="s">
        <v>162</v>
      </c>
      <c r="E147">
        <v>50</v>
      </c>
      <c r="F147">
        <v>500</v>
      </c>
      <c r="G147" s="4">
        <f t="shared" si="15"/>
        <v>18631.650879502966</v>
      </c>
      <c r="H147" s="4">
        <f>SUM(Table1[Units Sold])</f>
        <v>5513.5294870600555</v>
      </c>
      <c r="I147" s="4">
        <f t="shared" ca="1" si="16"/>
        <v>0</v>
      </c>
      <c r="J147" s="4">
        <f t="shared" si="17"/>
        <v>433.4115708106317</v>
      </c>
    </row>
    <row r="148" spans="1:10" x14ac:dyDescent="0.25">
      <c r="A148" t="s">
        <v>30</v>
      </c>
      <c r="B148" t="s">
        <v>154</v>
      </c>
      <c r="C148" t="s">
        <v>157</v>
      </c>
      <c r="D148" t="s">
        <v>159</v>
      </c>
      <c r="E148">
        <v>50</v>
      </c>
      <c r="F148">
        <v>500</v>
      </c>
      <c r="G148" s="4">
        <f t="shared" si="15"/>
        <v>18131.650879502962</v>
      </c>
      <c r="H148" s="4">
        <f>SUM(Table1[Units Sold])</f>
        <v>5513.5294870600555</v>
      </c>
      <c r="I148" s="4">
        <f t="shared" ca="1" si="16"/>
        <v>0</v>
      </c>
      <c r="J148" s="4">
        <f t="shared" si="17"/>
        <v>383.4115708106317</v>
      </c>
    </row>
    <row r="149" spans="1:10" x14ac:dyDescent="0.25">
      <c r="A149" t="s">
        <v>59</v>
      </c>
      <c r="B149" t="s">
        <v>165</v>
      </c>
      <c r="C149" t="s">
        <v>157</v>
      </c>
      <c r="D149" t="s">
        <v>161</v>
      </c>
      <c r="E149">
        <v>50</v>
      </c>
      <c r="F149">
        <v>500</v>
      </c>
      <c r="G149" s="4">
        <f t="shared" si="15"/>
        <v>17631.650879502962</v>
      </c>
      <c r="H149" s="4">
        <f>SUM(Table1[Units Sold])</f>
        <v>5513.5294870600555</v>
      </c>
      <c r="I149" s="4">
        <f t="shared" ca="1" si="16"/>
        <v>0</v>
      </c>
      <c r="J149" s="4">
        <f t="shared" si="17"/>
        <v>383.4115708106317</v>
      </c>
    </row>
    <row r="150" spans="1:10" x14ac:dyDescent="0.25">
      <c r="A150" t="s">
        <v>64</v>
      </c>
      <c r="B150" t="s">
        <v>152</v>
      </c>
      <c r="C150" t="s">
        <v>158</v>
      </c>
      <c r="D150" t="s">
        <v>161</v>
      </c>
      <c r="E150">
        <v>50</v>
      </c>
      <c r="F150">
        <v>500</v>
      </c>
      <c r="G150" s="4">
        <f t="shared" si="15"/>
        <v>17131.650879502962</v>
      </c>
      <c r="H150" s="4">
        <f>SUM(Table1[Units Sold])</f>
        <v>5513.5294870600555</v>
      </c>
      <c r="I150" s="4">
        <f t="shared" ca="1" si="16"/>
        <v>0</v>
      </c>
      <c r="J150" s="4">
        <f t="shared" si="17"/>
        <v>383.4115708106317</v>
      </c>
    </row>
    <row r="151" spans="1:10" x14ac:dyDescent="0.25">
      <c r="A151" t="s">
        <v>18</v>
      </c>
      <c r="B151" t="s">
        <v>165</v>
      </c>
      <c r="C151" t="s">
        <v>163</v>
      </c>
      <c r="D151" t="s">
        <v>161</v>
      </c>
      <c r="E151">
        <v>50</v>
      </c>
      <c r="F151">
        <v>500</v>
      </c>
      <c r="G151" s="4">
        <f t="shared" si="15"/>
        <v>16631.650879502962</v>
      </c>
      <c r="H151" s="4">
        <f>SUM(Table1[Units Sold])</f>
        <v>5513.5294870600555</v>
      </c>
      <c r="I151" s="4">
        <f t="shared" ca="1" si="16"/>
        <v>0</v>
      </c>
      <c r="J151" s="4">
        <f t="shared" si="17"/>
        <v>383.4115708106317</v>
      </c>
    </row>
    <row r="152" spans="1:10" x14ac:dyDescent="0.25">
      <c r="A152" t="s">
        <v>14</v>
      </c>
      <c r="B152" t="s">
        <v>150</v>
      </c>
      <c r="C152" t="s">
        <v>157</v>
      </c>
      <c r="D152" t="s">
        <v>160</v>
      </c>
      <c r="E152">
        <v>50</v>
      </c>
      <c r="F152">
        <v>500</v>
      </c>
      <c r="G152" s="4">
        <f t="shared" si="15"/>
        <v>16131.650879502962</v>
      </c>
      <c r="H152" s="4">
        <f>SUM(Table1[Units Sold])</f>
        <v>5513.5294870600555</v>
      </c>
      <c r="I152" s="4">
        <f t="shared" ca="1" si="16"/>
        <v>0</v>
      </c>
      <c r="J152" s="4">
        <f t="shared" si="17"/>
        <v>383.4115708106317</v>
      </c>
    </row>
    <row r="153" spans="1:10" x14ac:dyDescent="0.25">
      <c r="A153" t="s">
        <v>134</v>
      </c>
      <c r="B153" t="s">
        <v>154</v>
      </c>
      <c r="C153" t="s">
        <v>157</v>
      </c>
      <c r="D153" t="s">
        <v>160</v>
      </c>
      <c r="E153">
        <v>50</v>
      </c>
      <c r="F153">
        <v>500</v>
      </c>
      <c r="G153" s="4">
        <f t="shared" si="15"/>
        <v>15631.650879502962</v>
      </c>
      <c r="H153" s="4">
        <f>SUM(Table1[Units Sold])</f>
        <v>5513.5294870600555</v>
      </c>
      <c r="I153" s="4">
        <f t="shared" ca="1" si="16"/>
        <v>0</v>
      </c>
      <c r="J153" s="4">
        <f t="shared" si="17"/>
        <v>383.4115708106317</v>
      </c>
    </row>
    <row r="154" spans="1:10" x14ac:dyDescent="0.25">
      <c r="A154" t="s">
        <v>6</v>
      </c>
      <c r="B154" t="s">
        <v>152</v>
      </c>
      <c r="C154" t="s">
        <v>163</v>
      </c>
      <c r="D154" t="s">
        <v>160</v>
      </c>
      <c r="E154">
        <v>50</v>
      </c>
      <c r="F154">
        <v>500</v>
      </c>
      <c r="G154" s="4">
        <f t="shared" si="15"/>
        <v>15131.65087950296</v>
      </c>
      <c r="H154" s="4">
        <f>SUM(Table1[Units Sold])</f>
        <v>5513.5294870600555</v>
      </c>
      <c r="I154" s="4">
        <f t="shared" ca="1" si="16"/>
        <v>0</v>
      </c>
      <c r="J154" s="4">
        <f t="shared" si="17"/>
        <v>383.4115708106317</v>
      </c>
    </row>
    <row r="155" spans="1:10" x14ac:dyDescent="0.25">
      <c r="A155" t="s">
        <v>75</v>
      </c>
      <c r="B155" t="s">
        <v>150</v>
      </c>
      <c r="C155" t="s">
        <v>163</v>
      </c>
      <c r="D155" t="s">
        <v>162</v>
      </c>
      <c r="E155" s="3">
        <f>AVERAGE(E2:E154)</f>
        <v>27.864251679859617</v>
      </c>
      <c r="F155">
        <v>500</v>
      </c>
      <c r="G155" s="4">
        <f t="shared" si="15"/>
        <v>14631.65087950296</v>
      </c>
      <c r="H155" s="4">
        <f>SUM(Table1[Units Sold])</f>
        <v>5513.5294870600555</v>
      </c>
      <c r="I155" s="4">
        <f t="shared" ca="1" si="16"/>
        <v>0</v>
      </c>
      <c r="J155" s="4">
        <f t="shared" si="17"/>
        <v>383.4115708106317</v>
      </c>
    </row>
    <row r="156" spans="1:10" x14ac:dyDescent="0.25">
      <c r="A156" t="s">
        <v>85</v>
      </c>
      <c r="B156" t="s">
        <v>152</v>
      </c>
      <c r="C156" t="s">
        <v>163</v>
      </c>
      <c r="D156" t="s">
        <v>162</v>
      </c>
      <c r="E156" s="3">
        <f t="shared" ref="E156:E161" si="18">AVERAGE(E3:E155)</f>
        <v>27.981011494760661</v>
      </c>
      <c r="F156">
        <v>500</v>
      </c>
      <c r="G156" s="4">
        <f t="shared" si="15"/>
        <v>14131.65087950296</v>
      </c>
      <c r="H156" s="4">
        <f>SUM(Table1[Units Sold])</f>
        <v>5513.5294870600555</v>
      </c>
      <c r="I156" s="4">
        <f t="shared" ca="1" si="16"/>
        <v>0</v>
      </c>
      <c r="J156" s="4">
        <f t="shared" si="17"/>
        <v>355.54731913077205</v>
      </c>
    </row>
    <row r="157" spans="1:10" x14ac:dyDescent="0.25">
      <c r="A157" t="s">
        <v>141</v>
      </c>
      <c r="B157" t="s">
        <v>151</v>
      </c>
      <c r="C157" t="s">
        <v>158</v>
      </c>
      <c r="D157" t="s">
        <v>161</v>
      </c>
      <c r="E157" s="3">
        <f t="shared" si="18"/>
        <v>28.098534445706807</v>
      </c>
      <c r="F157">
        <v>500</v>
      </c>
      <c r="G157" s="4">
        <f t="shared" si="15"/>
        <v>13631.65087950296</v>
      </c>
      <c r="H157" s="4">
        <f>SUM(Table1[Units Sold])</f>
        <v>5513.5294870600555</v>
      </c>
      <c r="I157" s="4">
        <f t="shared" ca="1" si="16"/>
        <v>0</v>
      </c>
      <c r="J157" s="4">
        <f t="shared" si="17"/>
        <v>327.5663076360114</v>
      </c>
    </row>
    <row r="158" spans="1:10" x14ac:dyDescent="0.25">
      <c r="A158" t="s">
        <v>19</v>
      </c>
      <c r="B158" t="s">
        <v>152</v>
      </c>
      <c r="C158" t="s">
        <v>157</v>
      </c>
      <c r="D158" t="s">
        <v>160</v>
      </c>
      <c r="E158" s="3">
        <f t="shared" si="18"/>
        <v>28.21682552051535</v>
      </c>
      <c r="F158">
        <v>500</v>
      </c>
      <c r="G158" s="4">
        <f t="shared" si="15"/>
        <v>13131.650879502959</v>
      </c>
      <c r="H158" s="4">
        <f>SUM(Table1[Units Sold])</f>
        <v>5513.5294870600555</v>
      </c>
      <c r="I158" s="4">
        <f t="shared" ca="1" si="16"/>
        <v>0</v>
      </c>
      <c r="J158" s="4">
        <f t="shared" si="17"/>
        <v>327.5663076360114</v>
      </c>
    </row>
    <row r="159" spans="1:10" x14ac:dyDescent="0.25">
      <c r="A159" t="s">
        <v>147</v>
      </c>
      <c r="B159" t="s">
        <v>150</v>
      </c>
      <c r="C159" t="s">
        <v>155</v>
      </c>
      <c r="D159" t="s">
        <v>160</v>
      </c>
      <c r="E159" s="3">
        <f t="shared" si="18"/>
        <v>28.335889739603683</v>
      </c>
      <c r="F159">
        <v>500</v>
      </c>
      <c r="G159" s="4">
        <f t="shared" si="15"/>
        <v>12631.650879502957</v>
      </c>
      <c r="H159" s="4">
        <f>SUM(Table1[Units Sold])</f>
        <v>5513.5294870600555</v>
      </c>
      <c r="I159" s="4">
        <f t="shared" ca="1" si="16"/>
        <v>0</v>
      </c>
      <c r="J159" s="4">
        <f t="shared" si="17"/>
        <v>327.5663076360114</v>
      </c>
    </row>
    <row r="160" spans="1:10" x14ac:dyDescent="0.25">
      <c r="A160" t="s">
        <v>24</v>
      </c>
      <c r="B160" t="s">
        <v>152</v>
      </c>
      <c r="C160" t="s">
        <v>156</v>
      </c>
      <c r="D160" t="s">
        <v>164</v>
      </c>
      <c r="E160" s="3">
        <f t="shared" si="18"/>
        <v>28.390372679078219</v>
      </c>
      <c r="F160">
        <v>500</v>
      </c>
      <c r="G160" s="4">
        <f t="shared" si="15"/>
        <v>12131.650879502959</v>
      </c>
      <c r="H160" s="4">
        <f>SUM(Table1[Units Sold])</f>
        <v>5513.5294870600555</v>
      </c>
      <c r="I160" s="4">
        <f t="shared" ca="1" si="16"/>
        <v>0</v>
      </c>
      <c r="J160" s="4">
        <f t="shared" si="17"/>
        <v>327.5663076360114</v>
      </c>
    </row>
    <row r="161" spans="1:10" x14ac:dyDescent="0.25">
      <c r="A161" t="s">
        <v>54</v>
      </c>
      <c r="B161" t="s">
        <v>150</v>
      </c>
      <c r="C161" t="s">
        <v>158</v>
      </c>
      <c r="D161" t="s">
        <v>164</v>
      </c>
      <c r="E161" s="3">
        <f t="shared" si="18"/>
        <v>28.445211716196379</v>
      </c>
      <c r="F161">
        <v>500</v>
      </c>
      <c r="G161" s="4">
        <f t="shared" si="15"/>
        <v>11631.650879502959</v>
      </c>
      <c r="H161" s="4">
        <f>SUM(Table1[Units Sold])</f>
        <v>5513.5294870600555</v>
      </c>
      <c r="I161" s="4">
        <f t="shared" ca="1" si="16"/>
        <v>0</v>
      </c>
      <c r="J161" s="4">
        <f t="shared" si="17"/>
        <v>327.5663076360114</v>
      </c>
    </row>
    <row r="162" spans="1:10" x14ac:dyDescent="0.25">
      <c r="A162" t="s">
        <v>104</v>
      </c>
      <c r="B162" t="s">
        <v>152</v>
      </c>
      <c r="C162" t="s">
        <v>157</v>
      </c>
      <c r="D162" t="s">
        <v>162</v>
      </c>
      <c r="E162">
        <v>10</v>
      </c>
      <c r="F162" s="3">
        <f>AVERAGE(F2:F161)</f>
        <v>257.5</v>
      </c>
      <c r="G162" s="4">
        <f t="shared" ref="G162:G193" si="19">SUM(F162:F321)</f>
        <v>11131.65087950296</v>
      </c>
      <c r="H162" s="4">
        <f>SUM(Table1[Units Sold])</f>
        <v>5513.5294870600555</v>
      </c>
      <c r="I162" s="4">
        <f t="shared" ref="I162:I193" ca="1" si="20">SUMIF(C162:C361,"North",F335:F361)</f>
        <v>0</v>
      </c>
      <c r="J162" s="4">
        <f t="shared" ref="J162:J193" si="21">SUMIF(D162:D361,"Product A", E162:E361)</f>
        <v>327.5663076360114</v>
      </c>
    </row>
    <row r="163" spans="1:10" x14ac:dyDescent="0.25">
      <c r="A163" t="s">
        <v>34</v>
      </c>
      <c r="B163" t="s">
        <v>152</v>
      </c>
      <c r="C163" t="s">
        <v>157</v>
      </c>
      <c r="D163" t="s">
        <v>162</v>
      </c>
      <c r="E163">
        <v>10</v>
      </c>
      <c r="F163" s="3">
        <f t="shared" ref="F163:F201" si="22">AVERAGE(F3:F162)</f>
        <v>258.484375</v>
      </c>
      <c r="G163" s="4">
        <f t="shared" si="19"/>
        <v>10874.15087950296</v>
      </c>
      <c r="H163" s="4">
        <f>SUM(Table1[Units Sold])</f>
        <v>5513.5294870600555</v>
      </c>
      <c r="I163" s="4">
        <f t="shared" ca="1" si="20"/>
        <v>0</v>
      </c>
      <c r="J163" s="4">
        <f t="shared" si="21"/>
        <v>317.5663076360114</v>
      </c>
    </row>
    <row r="164" spans="1:10" x14ac:dyDescent="0.25">
      <c r="A164" t="s">
        <v>42</v>
      </c>
      <c r="B164" t="s">
        <v>152</v>
      </c>
      <c r="C164" t="s">
        <v>155</v>
      </c>
      <c r="D164" t="s">
        <v>162</v>
      </c>
      <c r="E164">
        <v>10</v>
      </c>
      <c r="F164" s="3">
        <f t="shared" si="22"/>
        <v>259.47490234374999</v>
      </c>
      <c r="G164" s="4">
        <f t="shared" si="19"/>
        <v>10615.66650450296</v>
      </c>
      <c r="H164" s="4">
        <f>SUM(Table1[Units Sold])</f>
        <v>5513.5294870600555</v>
      </c>
      <c r="I164" s="4">
        <f t="shared" ca="1" si="20"/>
        <v>0</v>
      </c>
      <c r="J164" s="4">
        <f t="shared" si="21"/>
        <v>307.5663076360114</v>
      </c>
    </row>
    <row r="165" spans="1:10" x14ac:dyDescent="0.25">
      <c r="A165" t="s">
        <v>96</v>
      </c>
      <c r="B165" t="s">
        <v>154</v>
      </c>
      <c r="C165" t="s">
        <v>157</v>
      </c>
      <c r="D165" t="s">
        <v>159</v>
      </c>
      <c r="E165">
        <v>10</v>
      </c>
      <c r="F165" s="3">
        <f t="shared" si="22"/>
        <v>260.4716204833984</v>
      </c>
      <c r="G165" s="4">
        <f t="shared" si="19"/>
        <v>10356.191602159213</v>
      </c>
      <c r="H165" s="4">
        <f>SUM(Table1[Units Sold])</f>
        <v>5513.5294870600555</v>
      </c>
      <c r="I165" s="4">
        <f t="shared" ca="1" si="20"/>
        <v>0</v>
      </c>
      <c r="J165" s="4">
        <f t="shared" si="21"/>
        <v>297.5663076360114</v>
      </c>
    </row>
    <row r="166" spans="1:10" x14ac:dyDescent="0.25">
      <c r="A166" t="s">
        <v>38</v>
      </c>
      <c r="B166" t="s">
        <v>165</v>
      </c>
      <c r="C166" t="s">
        <v>155</v>
      </c>
      <c r="D166" t="s">
        <v>161</v>
      </c>
      <c r="E166">
        <v>10</v>
      </c>
      <c r="F166" s="3">
        <f t="shared" si="22"/>
        <v>261.47456811141967</v>
      </c>
      <c r="G166" s="4">
        <f t="shared" si="19"/>
        <v>10095.719981675813</v>
      </c>
      <c r="H166" s="4">
        <f>SUM(Table1[Units Sold])</f>
        <v>5513.5294870600555</v>
      </c>
      <c r="I166" s="4">
        <f t="shared" ca="1" si="20"/>
        <v>0</v>
      </c>
      <c r="J166" s="4">
        <f t="shared" si="21"/>
        <v>297.5663076360114</v>
      </c>
    </row>
    <row r="167" spans="1:10" x14ac:dyDescent="0.25">
      <c r="A167" t="s">
        <v>51</v>
      </c>
      <c r="B167" t="s">
        <v>152</v>
      </c>
      <c r="C167" t="s">
        <v>155</v>
      </c>
      <c r="D167" t="s">
        <v>160</v>
      </c>
      <c r="E167">
        <v>10</v>
      </c>
      <c r="F167" s="3">
        <f t="shared" si="22"/>
        <v>262.48378416211602</v>
      </c>
      <c r="G167" s="4">
        <f t="shared" si="19"/>
        <v>9834.2454135643948</v>
      </c>
      <c r="H167" s="4">
        <f>SUM(Table1[Units Sold])</f>
        <v>5513.5294870600555</v>
      </c>
      <c r="I167" s="4">
        <f t="shared" ca="1" si="20"/>
        <v>0</v>
      </c>
      <c r="J167" s="4">
        <f t="shared" si="21"/>
        <v>297.5663076360114</v>
      </c>
    </row>
    <row r="168" spans="1:10" x14ac:dyDescent="0.25">
      <c r="A168" t="s">
        <v>7</v>
      </c>
      <c r="B168" t="s">
        <v>151</v>
      </c>
      <c r="C168" t="s">
        <v>163</v>
      </c>
      <c r="D168" t="s">
        <v>160</v>
      </c>
      <c r="E168">
        <v>10</v>
      </c>
      <c r="F168" s="3">
        <f t="shared" si="22"/>
        <v>263.49930781312929</v>
      </c>
      <c r="G168" s="4">
        <f t="shared" si="19"/>
        <v>9571.7616294022791</v>
      </c>
      <c r="H168" s="4">
        <f>SUM(Table1[Units Sold])</f>
        <v>5513.5294870600555</v>
      </c>
      <c r="I168" s="4">
        <f t="shared" ca="1" si="20"/>
        <v>0</v>
      </c>
      <c r="J168" s="4">
        <f t="shared" si="21"/>
        <v>297.5663076360114</v>
      </c>
    </row>
    <row r="169" spans="1:10" x14ac:dyDescent="0.25">
      <c r="A169" t="s">
        <v>33</v>
      </c>
      <c r="B169" t="s">
        <v>165</v>
      </c>
      <c r="C169" t="s">
        <v>156</v>
      </c>
      <c r="D169" t="s">
        <v>164</v>
      </c>
      <c r="E169">
        <v>10</v>
      </c>
      <c r="F169" s="3">
        <f t="shared" si="22"/>
        <v>264.52117848696133</v>
      </c>
      <c r="G169" s="4">
        <f t="shared" si="19"/>
        <v>9308.2623215891508</v>
      </c>
      <c r="H169" s="4">
        <f>SUM(Table1[Units Sold])</f>
        <v>5513.5294870600555</v>
      </c>
      <c r="I169" s="4">
        <f t="shared" ca="1" si="20"/>
        <v>0</v>
      </c>
      <c r="J169" s="4">
        <f t="shared" si="21"/>
        <v>297.5663076360114</v>
      </c>
    </row>
    <row r="170" spans="1:10" x14ac:dyDescent="0.25">
      <c r="A170" t="s">
        <v>68</v>
      </c>
      <c r="B170" t="s">
        <v>151</v>
      </c>
      <c r="C170" t="s">
        <v>155</v>
      </c>
      <c r="D170" t="s">
        <v>164</v>
      </c>
      <c r="E170">
        <v>10</v>
      </c>
      <c r="F170" s="3">
        <f t="shared" si="22"/>
        <v>265.54943585250487</v>
      </c>
      <c r="G170" s="4">
        <f t="shared" si="19"/>
        <v>9043.7411431021901</v>
      </c>
      <c r="H170" s="4">
        <f>SUM(Table1[Units Sold])</f>
        <v>5513.5294870600555</v>
      </c>
      <c r="I170" s="4">
        <f t="shared" ca="1" si="20"/>
        <v>0</v>
      </c>
      <c r="J170" s="4">
        <f t="shared" si="21"/>
        <v>297.5663076360114</v>
      </c>
    </row>
    <row r="171" spans="1:10" x14ac:dyDescent="0.25">
      <c r="A171" t="s">
        <v>72</v>
      </c>
      <c r="B171" t="s">
        <v>153</v>
      </c>
      <c r="C171" t="s">
        <v>163</v>
      </c>
      <c r="D171" t="s">
        <v>164</v>
      </c>
      <c r="E171">
        <v>10</v>
      </c>
      <c r="F171" s="3">
        <f t="shared" si="22"/>
        <v>266.58411982658299</v>
      </c>
      <c r="G171" s="4">
        <f t="shared" si="19"/>
        <v>8778.1917072496817</v>
      </c>
      <c r="H171" s="4">
        <f>SUM(Table1[Units Sold])</f>
        <v>5513.5294870600555</v>
      </c>
      <c r="I171" s="4">
        <f t="shared" ca="1" si="20"/>
        <v>0</v>
      </c>
      <c r="J171" s="4">
        <f t="shared" si="21"/>
        <v>297.5663076360114</v>
      </c>
    </row>
    <row r="172" spans="1:10" x14ac:dyDescent="0.25">
      <c r="A172" t="s">
        <v>125</v>
      </c>
      <c r="B172" t="s">
        <v>152</v>
      </c>
      <c r="C172" t="s">
        <v>163</v>
      </c>
      <c r="D172" t="s">
        <v>164</v>
      </c>
      <c r="E172">
        <v>10</v>
      </c>
      <c r="F172" s="3">
        <f t="shared" si="22"/>
        <v>267.62527057549914</v>
      </c>
      <c r="G172" s="4">
        <f t="shared" si="19"/>
        <v>8511.6075874230992</v>
      </c>
      <c r="H172" s="4">
        <f>SUM(Table1[Units Sold])</f>
        <v>5513.5294870600555</v>
      </c>
      <c r="I172" s="4">
        <f t="shared" ca="1" si="20"/>
        <v>0</v>
      </c>
      <c r="J172" s="4">
        <f t="shared" si="21"/>
        <v>297.5663076360114</v>
      </c>
    </row>
    <row r="173" spans="1:10" x14ac:dyDescent="0.25">
      <c r="A173" t="s">
        <v>140</v>
      </c>
      <c r="B173" t="s">
        <v>165</v>
      </c>
      <c r="C173" t="s">
        <v>163</v>
      </c>
      <c r="D173" t="s">
        <v>164</v>
      </c>
      <c r="E173">
        <v>10</v>
      </c>
      <c r="F173" s="3">
        <f t="shared" si="22"/>
        <v>268.67292851659602</v>
      </c>
      <c r="G173" s="4">
        <f t="shared" si="19"/>
        <v>8243.9823168476014</v>
      </c>
      <c r="H173" s="4">
        <f>SUM(Table1[Units Sold])</f>
        <v>5513.5294870600555</v>
      </c>
      <c r="I173" s="4">
        <f t="shared" ca="1" si="20"/>
        <v>0</v>
      </c>
      <c r="J173" s="4">
        <f t="shared" si="21"/>
        <v>297.5663076360114</v>
      </c>
    </row>
    <row r="174" spans="1:10" x14ac:dyDescent="0.25">
      <c r="A174" t="s">
        <v>37</v>
      </c>
      <c r="B174" t="s">
        <v>151</v>
      </c>
      <c r="C174" t="s">
        <v>157</v>
      </c>
      <c r="D174" t="s">
        <v>162</v>
      </c>
      <c r="E174">
        <v>20</v>
      </c>
      <c r="F174" s="3">
        <f t="shared" si="22"/>
        <v>269.7271343198247</v>
      </c>
      <c r="G174" s="4">
        <f t="shared" si="19"/>
        <v>7975.3093883310057</v>
      </c>
      <c r="H174" s="4">
        <f>SUM(Table1[Units Sold])</f>
        <v>5513.5294870600555</v>
      </c>
      <c r="I174" s="4">
        <f t="shared" ca="1" si="20"/>
        <v>0</v>
      </c>
      <c r="J174" s="4">
        <f t="shared" si="21"/>
        <v>297.5663076360114</v>
      </c>
    </row>
    <row r="175" spans="1:10" x14ac:dyDescent="0.25">
      <c r="A175" t="s">
        <v>46</v>
      </c>
      <c r="B175" t="s">
        <v>151</v>
      </c>
      <c r="C175" t="s">
        <v>157</v>
      </c>
      <c r="D175" t="s">
        <v>162</v>
      </c>
      <c r="E175">
        <v>20</v>
      </c>
      <c r="F175" s="3">
        <f t="shared" si="22"/>
        <v>270.78792890932357</v>
      </c>
      <c r="G175" s="4">
        <f t="shared" si="19"/>
        <v>7705.5822540111812</v>
      </c>
      <c r="H175" s="4">
        <f>SUM(Table1[Units Sold])</f>
        <v>5513.5294870600555</v>
      </c>
      <c r="I175" s="4">
        <f t="shared" ca="1" si="20"/>
        <v>0</v>
      </c>
      <c r="J175" s="4">
        <f t="shared" si="21"/>
        <v>277.5663076360114</v>
      </c>
    </row>
    <row r="176" spans="1:10" x14ac:dyDescent="0.25">
      <c r="A176" t="s">
        <v>64</v>
      </c>
      <c r="B176" t="s">
        <v>152</v>
      </c>
      <c r="C176" t="s">
        <v>155</v>
      </c>
      <c r="D176" t="s">
        <v>162</v>
      </c>
      <c r="E176">
        <v>20</v>
      </c>
      <c r="F176" s="3">
        <f t="shared" si="22"/>
        <v>271.85535346500689</v>
      </c>
      <c r="G176" s="4">
        <f t="shared" si="19"/>
        <v>7434.7943251018578</v>
      </c>
      <c r="H176" s="4">
        <f>SUM(Table1[Units Sold])</f>
        <v>5513.5294870600555</v>
      </c>
      <c r="I176" s="4">
        <f t="shared" ca="1" si="20"/>
        <v>0</v>
      </c>
      <c r="J176" s="4">
        <f t="shared" si="21"/>
        <v>257.5663076360114</v>
      </c>
    </row>
    <row r="177" spans="1:10" x14ac:dyDescent="0.25">
      <c r="A177" t="s">
        <v>111</v>
      </c>
      <c r="B177" t="s">
        <v>150</v>
      </c>
      <c r="C177" t="s">
        <v>158</v>
      </c>
      <c r="D177" t="s">
        <v>162</v>
      </c>
      <c r="E177">
        <v>20</v>
      </c>
      <c r="F177" s="3">
        <f t="shared" si="22"/>
        <v>272.92944942416318</v>
      </c>
      <c r="G177" s="4">
        <f t="shared" si="19"/>
        <v>7162.9389716368514</v>
      </c>
      <c r="H177" s="4">
        <f>SUM(Table1[Units Sold])</f>
        <v>5513.5294870600555</v>
      </c>
      <c r="I177" s="4">
        <f t="shared" ca="1" si="20"/>
        <v>0</v>
      </c>
      <c r="J177" s="4">
        <f t="shared" si="21"/>
        <v>237.56630763601137</v>
      </c>
    </row>
    <row r="178" spans="1:10" x14ac:dyDescent="0.25">
      <c r="A178" t="s">
        <v>31</v>
      </c>
      <c r="B178" t="s">
        <v>151</v>
      </c>
      <c r="C178" t="s">
        <v>157</v>
      </c>
      <c r="D178" t="s">
        <v>159</v>
      </c>
      <c r="E178">
        <v>20</v>
      </c>
      <c r="F178" s="3">
        <f t="shared" si="22"/>
        <v>274.01025848306415</v>
      </c>
      <c r="G178" s="4">
        <f t="shared" si="19"/>
        <v>6890.0095222126884</v>
      </c>
      <c r="H178" s="4">
        <f>SUM(Table1[Units Sold])</f>
        <v>5513.5294870600555</v>
      </c>
      <c r="I178" s="4">
        <f t="shared" ca="1" si="20"/>
        <v>0</v>
      </c>
      <c r="J178" s="4">
        <f t="shared" si="21"/>
        <v>217.56630763601137</v>
      </c>
    </row>
    <row r="179" spans="1:10" x14ac:dyDescent="0.25">
      <c r="A179" t="s">
        <v>134</v>
      </c>
      <c r="B179" t="s">
        <v>153</v>
      </c>
      <c r="C179" t="s">
        <v>155</v>
      </c>
      <c r="D179" t="s">
        <v>159</v>
      </c>
      <c r="E179">
        <v>20</v>
      </c>
      <c r="F179" s="3">
        <f t="shared" si="22"/>
        <v>275.09782259858332</v>
      </c>
      <c r="G179" s="4">
        <f t="shared" si="19"/>
        <v>6615.9992637296236</v>
      </c>
      <c r="H179" s="4">
        <f>SUM(Table1[Units Sold])</f>
        <v>5513.5294870600555</v>
      </c>
      <c r="I179" s="4">
        <f t="shared" ca="1" si="20"/>
        <v>0</v>
      </c>
      <c r="J179" s="4">
        <f t="shared" si="21"/>
        <v>217.56630763601137</v>
      </c>
    </row>
    <row r="180" spans="1:10" x14ac:dyDescent="0.25">
      <c r="A180" t="s">
        <v>47</v>
      </c>
      <c r="B180" t="s">
        <v>154</v>
      </c>
      <c r="C180" t="s">
        <v>157</v>
      </c>
      <c r="D180" t="s">
        <v>160</v>
      </c>
      <c r="E180">
        <v>20</v>
      </c>
      <c r="F180" s="3">
        <f t="shared" si="22"/>
        <v>276.19218398982446</v>
      </c>
      <c r="G180" s="4">
        <f t="shared" si="19"/>
        <v>6340.9014411310418</v>
      </c>
      <c r="H180" s="4">
        <f>SUM(Table1[Units Sold])</f>
        <v>5513.5294870600555</v>
      </c>
      <c r="I180" s="4">
        <f t="shared" ca="1" si="20"/>
        <v>0</v>
      </c>
      <c r="J180" s="4">
        <f t="shared" si="21"/>
        <v>217.56630763601137</v>
      </c>
    </row>
    <row r="181" spans="1:10" x14ac:dyDescent="0.25">
      <c r="A181" t="s">
        <v>137</v>
      </c>
      <c r="B181" t="s">
        <v>165</v>
      </c>
      <c r="C181" t="s">
        <v>156</v>
      </c>
      <c r="D181" t="s">
        <v>164</v>
      </c>
      <c r="E181">
        <v>20</v>
      </c>
      <c r="F181" s="3">
        <f t="shared" si="22"/>
        <v>277.29338513976091</v>
      </c>
      <c r="G181" s="4">
        <f t="shared" si="19"/>
        <v>6064.7092571412168</v>
      </c>
      <c r="H181" s="4">
        <f>SUM(Table1[Units Sold])</f>
        <v>5513.5294870600555</v>
      </c>
      <c r="I181" s="4">
        <f t="shared" ca="1" si="20"/>
        <v>0</v>
      </c>
      <c r="J181" s="4">
        <f t="shared" si="21"/>
        <v>217.56630763601137</v>
      </c>
    </row>
    <row r="182" spans="1:10" x14ac:dyDescent="0.25">
      <c r="A182" t="s">
        <v>85</v>
      </c>
      <c r="B182" t="s">
        <v>151</v>
      </c>
      <c r="C182" t="s">
        <v>157</v>
      </c>
      <c r="D182" t="s">
        <v>162</v>
      </c>
      <c r="E182">
        <v>30</v>
      </c>
      <c r="F182" s="3">
        <f t="shared" si="22"/>
        <v>278.40146879688439</v>
      </c>
      <c r="G182" s="4">
        <f t="shared" si="19"/>
        <v>5787.4158720014548</v>
      </c>
      <c r="H182" s="4">
        <f>SUM(Table1[Units Sold])</f>
        <v>5513.5294870600555</v>
      </c>
      <c r="I182" s="4">
        <f t="shared" ca="1" si="20"/>
        <v>0</v>
      </c>
      <c r="J182" s="4">
        <f t="shared" si="21"/>
        <v>217.56630763601137</v>
      </c>
    </row>
    <row r="183" spans="1:10" x14ac:dyDescent="0.25">
      <c r="A183" t="s">
        <v>103</v>
      </c>
      <c r="B183" t="s">
        <v>150</v>
      </c>
      <c r="C183" t="s">
        <v>156</v>
      </c>
      <c r="D183" t="s">
        <v>162</v>
      </c>
      <c r="E183">
        <v>30</v>
      </c>
      <c r="F183" s="3">
        <f t="shared" si="22"/>
        <v>279.51647797686491</v>
      </c>
      <c r="G183" s="4">
        <f t="shared" si="19"/>
        <v>5509.014403204571</v>
      </c>
      <c r="H183" s="4">
        <f>SUM(Table1[Units Sold])</f>
        <v>5513.5294870600555</v>
      </c>
      <c r="I183" s="4">
        <f t="shared" ca="1" si="20"/>
        <v>0</v>
      </c>
      <c r="J183" s="4">
        <f t="shared" si="21"/>
        <v>187.56630763601137</v>
      </c>
    </row>
    <row r="184" spans="1:10" x14ac:dyDescent="0.25">
      <c r="A184" t="s">
        <v>75</v>
      </c>
      <c r="B184" t="s">
        <v>152</v>
      </c>
      <c r="C184" t="s">
        <v>155</v>
      </c>
      <c r="D184" t="s">
        <v>162</v>
      </c>
      <c r="E184">
        <v>30</v>
      </c>
      <c r="F184" s="3">
        <f t="shared" si="22"/>
        <v>280.63845596422033</v>
      </c>
      <c r="G184" s="4">
        <f t="shared" si="19"/>
        <v>5229.4979252277062</v>
      </c>
      <c r="H184" s="4">
        <f>SUM(Table1[Units Sold])</f>
        <v>5513.5294870600555</v>
      </c>
      <c r="I184" s="4">
        <f t="shared" ca="1" si="20"/>
        <v>0</v>
      </c>
      <c r="J184" s="4">
        <f t="shared" si="21"/>
        <v>157.56630763601137</v>
      </c>
    </row>
    <row r="185" spans="1:10" x14ac:dyDescent="0.25">
      <c r="A185" t="s">
        <v>10</v>
      </c>
      <c r="B185" t="s">
        <v>154</v>
      </c>
      <c r="C185" t="s">
        <v>155</v>
      </c>
      <c r="D185" t="s">
        <v>159</v>
      </c>
      <c r="E185">
        <v>30</v>
      </c>
      <c r="F185" s="3">
        <f t="shared" si="22"/>
        <v>281.76744631399669</v>
      </c>
      <c r="G185" s="4">
        <f t="shared" si="19"/>
        <v>4948.8594692634852</v>
      </c>
      <c r="H185" s="4">
        <f>SUM(Table1[Units Sold])</f>
        <v>5513.5294870600555</v>
      </c>
      <c r="I185" s="4">
        <f t="shared" ca="1" si="20"/>
        <v>0</v>
      </c>
      <c r="J185" s="4">
        <f t="shared" si="21"/>
        <v>127.56630763601137</v>
      </c>
    </row>
    <row r="186" spans="1:10" x14ac:dyDescent="0.25">
      <c r="A186" t="s">
        <v>71</v>
      </c>
      <c r="B186" t="s">
        <v>150</v>
      </c>
      <c r="C186" t="s">
        <v>156</v>
      </c>
      <c r="D186" t="s">
        <v>160</v>
      </c>
      <c r="E186">
        <v>30</v>
      </c>
      <c r="F186" s="3">
        <f t="shared" si="22"/>
        <v>282.90349285345917</v>
      </c>
      <c r="G186" s="4">
        <f t="shared" si="19"/>
        <v>4667.0920229494877</v>
      </c>
      <c r="H186" s="4">
        <f>SUM(Table1[Units Sold])</f>
        <v>5513.5294870600555</v>
      </c>
      <c r="I186" s="4">
        <f t="shared" ca="1" si="20"/>
        <v>0</v>
      </c>
      <c r="J186" s="4">
        <f t="shared" si="21"/>
        <v>127.56630763601137</v>
      </c>
    </row>
    <row r="187" spans="1:10" x14ac:dyDescent="0.25">
      <c r="A187" t="s">
        <v>79</v>
      </c>
      <c r="B187" t="s">
        <v>153</v>
      </c>
      <c r="C187" t="s">
        <v>155</v>
      </c>
      <c r="D187" t="s">
        <v>160</v>
      </c>
      <c r="E187">
        <v>30</v>
      </c>
      <c r="F187" s="3">
        <f t="shared" si="22"/>
        <v>284.04663968379333</v>
      </c>
      <c r="G187" s="4">
        <f t="shared" si="19"/>
        <v>4384.1885300960284</v>
      </c>
      <c r="H187" s="4">
        <f>SUM(Table1[Units Sold])</f>
        <v>5513.5294870600555</v>
      </c>
      <c r="I187" s="4">
        <f t="shared" ca="1" si="20"/>
        <v>0</v>
      </c>
      <c r="J187" s="4">
        <f t="shared" si="21"/>
        <v>127.56630763601137</v>
      </c>
    </row>
    <row r="188" spans="1:10" x14ac:dyDescent="0.25">
      <c r="A188" t="s">
        <v>41</v>
      </c>
      <c r="B188" t="s">
        <v>151</v>
      </c>
      <c r="C188" t="s">
        <v>163</v>
      </c>
      <c r="D188" t="s">
        <v>160</v>
      </c>
      <c r="E188">
        <v>30</v>
      </c>
      <c r="F188" s="3">
        <f t="shared" si="22"/>
        <v>285.19693118181704</v>
      </c>
      <c r="G188" s="4">
        <f t="shared" si="19"/>
        <v>4100.1418904122347</v>
      </c>
      <c r="H188" s="4">
        <f>SUM(Table1[Units Sold])</f>
        <v>5513.5294870600555</v>
      </c>
      <c r="I188" s="4">
        <f t="shared" ca="1" si="20"/>
        <v>0</v>
      </c>
      <c r="J188" s="4">
        <f t="shared" si="21"/>
        <v>127.56630763601137</v>
      </c>
    </row>
    <row r="189" spans="1:10" x14ac:dyDescent="0.25">
      <c r="A189" t="s">
        <v>133</v>
      </c>
      <c r="B189" t="s">
        <v>153</v>
      </c>
      <c r="C189" t="s">
        <v>155</v>
      </c>
      <c r="D189" t="s">
        <v>164</v>
      </c>
      <c r="E189">
        <v>30</v>
      </c>
      <c r="F189" s="3">
        <f t="shared" si="22"/>
        <v>286.35441200170339</v>
      </c>
      <c r="G189" s="4">
        <f t="shared" si="19"/>
        <v>3814.9449592304181</v>
      </c>
      <c r="H189" s="4">
        <f>SUM(Table1[Units Sold])</f>
        <v>5513.5294870600555</v>
      </c>
      <c r="I189" s="4">
        <f t="shared" ca="1" si="20"/>
        <v>0</v>
      </c>
      <c r="J189" s="4">
        <f t="shared" si="21"/>
        <v>127.56630763601137</v>
      </c>
    </row>
    <row r="190" spans="1:10" x14ac:dyDescent="0.25">
      <c r="A190" t="s">
        <v>90</v>
      </c>
      <c r="B190" t="s">
        <v>150</v>
      </c>
      <c r="C190" t="s">
        <v>157</v>
      </c>
      <c r="D190" t="s">
        <v>162</v>
      </c>
      <c r="E190">
        <v>50</v>
      </c>
      <c r="F190" s="3">
        <f t="shared" si="22"/>
        <v>287.51912707671403</v>
      </c>
      <c r="G190" s="4">
        <f t="shared" si="19"/>
        <v>3528.5905472287145</v>
      </c>
      <c r="H190" s="4">
        <f>SUM(Table1[Units Sold])</f>
        <v>5513.5294870600555</v>
      </c>
      <c r="I190" s="4">
        <f t="shared" ca="1" si="20"/>
        <v>0</v>
      </c>
      <c r="J190" s="4">
        <f t="shared" si="21"/>
        <v>127.56630763601137</v>
      </c>
    </row>
    <row r="191" spans="1:10" x14ac:dyDescent="0.25">
      <c r="A191" t="s">
        <v>20</v>
      </c>
      <c r="B191" t="s">
        <v>151</v>
      </c>
      <c r="C191" t="s">
        <v>156</v>
      </c>
      <c r="D191" t="s">
        <v>162</v>
      </c>
      <c r="E191">
        <v>50</v>
      </c>
      <c r="F191" s="3">
        <f t="shared" si="22"/>
        <v>288.69112162094353</v>
      </c>
      <c r="G191" s="4">
        <f t="shared" si="19"/>
        <v>3241.0714201520004</v>
      </c>
      <c r="H191" s="4">
        <f>SUM(Table1[Units Sold])</f>
        <v>5513.5294870600555</v>
      </c>
      <c r="I191" s="4">
        <f t="shared" ca="1" si="20"/>
        <v>0</v>
      </c>
      <c r="J191" s="4">
        <f t="shared" si="21"/>
        <v>77.566307636011373</v>
      </c>
    </row>
    <row r="192" spans="1:10" x14ac:dyDescent="0.25">
      <c r="A192" t="s">
        <v>99</v>
      </c>
      <c r="B192" t="s">
        <v>150</v>
      </c>
      <c r="C192" t="s">
        <v>157</v>
      </c>
      <c r="D192" t="s">
        <v>159</v>
      </c>
      <c r="E192">
        <v>50</v>
      </c>
      <c r="F192" s="3">
        <f t="shared" si="22"/>
        <v>289.87044113107441</v>
      </c>
      <c r="G192" s="4">
        <f t="shared" si="19"/>
        <v>2952.3802985310572</v>
      </c>
      <c r="H192" s="4">
        <f>SUM(Table1[Units Sold])</f>
        <v>5513.5294870600555</v>
      </c>
      <c r="I192" s="4">
        <f t="shared" ca="1" si="20"/>
        <v>0</v>
      </c>
      <c r="J192" s="4">
        <f t="shared" si="21"/>
        <v>27.566307636011381</v>
      </c>
    </row>
    <row r="193" spans="1:10" x14ac:dyDescent="0.25">
      <c r="A193" t="s">
        <v>18</v>
      </c>
      <c r="B193" t="s">
        <v>152</v>
      </c>
      <c r="C193" t="s">
        <v>155</v>
      </c>
      <c r="D193" t="s">
        <v>161</v>
      </c>
      <c r="E193">
        <v>50</v>
      </c>
      <c r="F193" s="3">
        <f t="shared" si="22"/>
        <v>291.0571313881436</v>
      </c>
      <c r="G193" s="4">
        <f t="shared" si="19"/>
        <v>2662.509857399983</v>
      </c>
      <c r="H193" s="4">
        <f>SUM(Table1[Units Sold])</f>
        <v>5513.5294870600555</v>
      </c>
      <c r="I193" s="4">
        <f t="shared" ca="1" si="20"/>
        <v>0</v>
      </c>
      <c r="J193" s="4">
        <f t="shared" si="21"/>
        <v>27.566307636011381</v>
      </c>
    </row>
    <row r="194" spans="1:10" x14ac:dyDescent="0.25">
      <c r="A194" t="s">
        <v>17</v>
      </c>
      <c r="B194" t="s">
        <v>150</v>
      </c>
      <c r="C194" t="s">
        <v>157</v>
      </c>
      <c r="D194" t="s">
        <v>160</v>
      </c>
      <c r="E194">
        <v>50</v>
      </c>
      <c r="F194" s="3">
        <f t="shared" si="22"/>
        <v>292.25123845931955</v>
      </c>
      <c r="G194" s="4">
        <f t="shared" ref="G194:G201" si="23">SUM(F194:F353)</f>
        <v>2371.4527260118393</v>
      </c>
      <c r="H194" s="4">
        <f>SUM(Table1[Units Sold])</f>
        <v>5513.5294870600555</v>
      </c>
      <c r="I194" s="4">
        <f t="shared" ref="I194:I201" ca="1" si="24">SUMIF(C194:C393,"North",F367:F393)</f>
        <v>0</v>
      </c>
      <c r="J194" s="4">
        <f t="shared" ref="J194:J201" si="25">SUMIF(D194:D393,"Product A", E194:E393)</f>
        <v>27.566307636011381</v>
      </c>
    </row>
    <row r="195" spans="1:10" x14ac:dyDescent="0.25">
      <c r="A195" t="s">
        <v>50</v>
      </c>
      <c r="B195" t="s">
        <v>150</v>
      </c>
      <c r="C195" t="s">
        <v>155</v>
      </c>
      <c r="D195" t="s">
        <v>160</v>
      </c>
      <c r="E195">
        <v>50</v>
      </c>
      <c r="F195" s="3">
        <f t="shared" si="22"/>
        <v>293.45280869969031</v>
      </c>
      <c r="G195" s="4">
        <f t="shared" si="23"/>
        <v>2079.2014875525197</v>
      </c>
      <c r="H195" s="4">
        <f>SUM(Table1[Units Sold])</f>
        <v>5513.5294870600555</v>
      </c>
      <c r="I195" s="4">
        <f t="shared" ca="1" si="24"/>
        <v>0</v>
      </c>
      <c r="J195" s="4">
        <f t="shared" si="25"/>
        <v>27.566307636011381</v>
      </c>
    </row>
    <row r="196" spans="1:10" x14ac:dyDescent="0.25">
      <c r="A196" t="s">
        <v>27</v>
      </c>
      <c r="B196" t="s">
        <v>165</v>
      </c>
      <c r="C196" t="s">
        <v>163</v>
      </c>
      <c r="D196" t="s">
        <v>160</v>
      </c>
      <c r="E196">
        <v>50</v>
      </c>
      <c r="F196" s="3">
        <f t="shared" si="22"/>
        <v>294.66188875406334</v>
      </c>
      <c r="G196" s="4">
        <f t="shared" si="23"/>
        <v>1785.7486788528295</v>
      </c>
      <c r="H196" s="4">
        <f>SUM(Table1[Units Sold])</f>
        <v>5513.5294870600555</v>
      </c>
      <c r="I196" s="4">
        <f t="shared" ca="1" si="24"/>
        <v>0</v>
      </c>
      <c r="J196" s="4">
        <f t="shared" si="25"/>
        <v>27.566307636011381</v>
      </c>
    </row>
    <row r="197" spans="1:10" x14ac:dyDescent="0.25">
      <c r="A197" t="s">
        <v>20</v>
      </c>
      <c r="B197" t="s">
        <v>153</v>
      </c>
      <c r="C197" t="s">
        <v>156</v>
      </c>
      <c r="D197" t="s">
        <v>164</v>
      </c>
      <c r="E197">
        <v>50</v>
      </c>
      <c r="F197" s="3">
        <f t="shared" si="22"/>
        <v>295.87852555877623</v>
      </c>
      <c r="G197" s="4">
        <f t="shared" si="23"/>
        <v>1491.0867900987662</v>
      </c>
      <c r="H197" s="4">
        <f>SUM(Table1[Units Sold])</f>
        <v>5513.5294870600555</v>
      </c>
      <c r="I197" s="4">
        <f t="shared" ca="1" si="24"/>
        <v>0</v>
      </c>
      <c r="J197" s="4">
        <f t="shared" si="25"/>
        <v>27.566307636011381</v>
      </c>
    </row>
    <row r="198" spans="1:10" x14ac:dyDescent="0.25">
      <c r="A198" t="s">
        <v>67</v>
      </c>
      <c r="B198" t="s">
        <v>154</v>
      </c>
      <c r="C198" t="s">
        <v>155</v>
      </c>
      <c r="D198" t="s">
        <v>164</v>
      </c>
      <c r="E198">
        <v>50</v>
      </c>
      <c r="F198" s="3">
        <f t="shared" si="22"/>
        <v>297.10276634351857</v>
      </c>
      <c r="G198" s="4">
        <f t="shared" si="23"/>
        <v>1195.2082645399898</v>
      </c>
      <c r="H198" s="4">
        <f>SUM(Table1[Units Sold])</f>
        <v>5513.5294870600555</v>
      </c>
      <c r="I198" s="4">
        <f t="shared" ca="1" si="24"/>
        <v>0</v>
      </c>
      <c r="J198" s="4">
        <f t="shared" si="25"/>
        <v>27.566307636011381</v>
      </c>
    </row>
    <row r="199" spans="1:10" x14ac:dyDescent="0.25">
      <c r="A199" t="s">
        <v>43</v>
      </c>
      <c r="B199" t="s">
        <v>152</v>
      </c>
      <c r="C199" t="s">
        <v>156</v>
      </c>
      <c r="D199" t="s">
        <v>162</v>
      </c>
      <c r="E199" s="3">
        <f>AVERAGE(E2:E198)</f>
        <v>27.566307636011381</v>
      </c>
      <c r="F199" s="3">
        <f t="shared" si="22"/>
        <v>298.33465863316553</v>
      </c>
      <c r="G199" s="4">
        <f t="shared" si="23"/>
        <v>898.10549819647144</v>
      </c>
      <c r="H199" s="4">
        <f>SUM(Table1[Units Sold])</f>
        <v>5513.5294870600555</v>
      </c>
      <c r="I199" s="4">
        <f t="shared" ca="1" si="24"/>
        <v>0</v>
      </c>
      <c r="J199" s="4">
        <f t="shared" si="25"/>
        <v>27.566307636011381</v>
      </c>
    </row>
    <row r="200" spans="1:10" x14ac:dyDescent="0.25">
      <c r="A200" t="s">
        <v>92</v>
      </c>
      <c r="B200" t="s">
        <v>152</v>
      </c>
      <c r="C200" t="s">
        <v>158</v>
      </c>
      <c r="D200" t="s">
        <v>160</v>
      </c>
      <c r="E200" s="3">
        <f>AVERAGE(E3:E199)</f>
        <v>27.655476710305855</v>
      </c>
      <c r="F200" s="3">
        <f t="shared" si="22"/>
        <v>299.57425024962288</v>
      </c>
      <c r="G200" s="4">
        <f t="shared" si="23"/>
        <v>599.7708395633058</v>
      </c>
      <c r="H200" s="4">
        <f>SUM(Table1[Units Sold])</f>
        <v>5513.5294870600555</v>
      </c>
      <c r="I200" s="4">
        <f t="shared" ca="1" si="24"/>
        <v>0</v>
      </c>
      <c r="J200" s="4">
        <f t="shared" si="25"/>
        <v>0</v>
      </c>
    </row>
    <row r="201" spans="1:10" x14ac:dyDescent="0.25">
      <c r="A201" t="s">
        <v>52</v>
      </c>
      <c r="B201" t="s">
        <v>153</v>
      </c>
      <c r="C201" t="s">
        <v>157</v>
      </c>
      <c r="D201" t="s">
        <v>164</v>
      </c>
      <c r="E201" s="3">
        <f>AVERAGE(E4:E200)</f>
        <v>27.745098419495228</v>
      </c>
      <c r="F201" s="3">
        <f t="shared" si="22"/>
        <v>300.19658931368298</v>
      </c>
      <c r="G201" s="4">
        <f t="shared" si="23"/>
        <v>300.19658931368298</v>
      </c>
      <c r="H201" s="4">
        <f>SUM(Table1[Units Sold])</f>
        <v>5513.5294870600555</v>
      </c>
      <c r="I201" s="4">
        <f t="shared" ca="1" si="24"/>
        <v>0</v>
      </c>
      <c r="J201" s="4">
        <f t="shared" si="25"/>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Region Vs Total Sales</vt:lpstr>
      <vt:lpstr>Product Vs Unit Sold</vt:lpstr>
      <vt:lpstr>Date Vs Sales Amount</vt:lpstr>
      <vt:lpstr>Dashboard</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dc:creator>
  <cp:lastModifiedBy>Sonu Nagose</cp:lastModifiedBy>
  <dcterms:created xsi:type="dcterms:W3CDTF">2024-12-16T14:38:09Z</dcterms:created>
  <dcterms:modified xsi:type="dcterms:W3CDTF">2025-04-01T08:40:36Z</dcterms:modified>
</cp:coreProperties>
</file>